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Art, Humanities &amp; Social Sciences Spring Terms 2019-20\"/>
    </mc:Choice>
  </mc:AlternateContent>
  <bookViews>
    <workbookView xWindow="81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Course'!$A$1:$H$191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1" i="1" l="1"/>
  <c r="G191" i="1" s="1"/>
  <c r="D191" i="1"/>
  <c r="C191" i="1"/>
  <c r="F185" i="1"/>
  <c r="D185" i="1"/>
  <c r="C185" i="1"/>
  <c r="F179" i="1"/>
  <c r="D179" i="1"/>
  <c r="C179" i="1"/>
  <c r="F173" i="1"/>
  <c r="D173" i="1"/>
  <c r="C173" i="1"/>
  <c r="F167" i="1"/>
  <c r="D167" i="1"/>
  <c r="C167" i="1"/>
  <c r="F161" i="1"/>
  <c r="G161" i="1" s="1"/>
  <c r="D161" i="1"/>
  <c r="E161" i="1" s="1"/>
  <c r="C161" i="1"/>
  <c r="F155" i="1"/>
  <c r="D155" i="1"/>
  <c r="C155" i="1"/>
  <c r="F149" i="1"/>
  <c r="G149" i="1" s="1"/>
  <c r="D149" i="1"/>
  <c r="C149" i="1"/>
  <c r="F143" i="1"/>
  <c r="D143" i="1"/>
  <c r="C143" i="1"/>
  <c r="F137" i="1"/>
  <c r="D137" i="1"/>
  <c r="C137" i="1"/>
  <c r="F131" i="1"/>
  <c r="D131" i="1"/>
  <c r="C131" i="1"/>
  <c r="F125" i="1"/>
  <c r="D125" i="1"/>
  <c r="C125" i="1"/>
  <c r="F119" i="1"/>
  <c r="D119" i="1"/>
  <c r="C119" i="1"/>
  <c r="F113" i="1"/>
  <c r="D113" i="1"/>
  <c r="C113" i="1"/>
  <c r="F107" i="1"/>
  <c r="D107" i="1"/>
  <c r="C107" i="1"/>
  <c r="F101" i="1"/>
  <c r="D101" i="1"/>
  <c r="C101" i="1"/>
  <c r="G101" i="1" s="1"/>
  <c r="F95" i="1"/>
  <c r="D95" i="1"/>
  <c r="C95" i="1"/>
  <c r="F89" i="1"/>
  <c r="D89" i="1"/>
  <c r="C89" i="1"/>
  <c r="F83" i="1"/>
  <c r="D83" i="1"/>
  <c r="C83" i="1"/>
  <c r="F77" i="1"/>
  <c r="D77" i="1"/>
  <c r="C77" i="1"/>
  <c r="F71" i="1"/>
  <c r="D71" i="1"/>
  <c r="C71" i="1"/>
  <c r="F65" i="1"/>
  <c r="G65" i="1" s="1"/>
  <c r="D65" i="1"/>
  <c r="C65" i="1"/>
  <c r="F59" i="1"/>
  <c r="D59" i="1"/>
  <c r="C59" i="1"/>
  <c r="E83" i="1" l="1"/>
  <c r="E179" i="1"/>
  <c r="G179" i="1"/>
  <c r="G71" i="1"/>
  <c r="G119" i="1"/>
  <c r="G167" i="1"/>
  <c r="G83" i="1"/>
  <c r="E125" i="1"/>
  <c r="E155" i="1"/>
  <c r="G155" i="1"/>
  <c r="E71" i="1"/>
  <c r="E167" i="1"/>
  <c r="E95" i="1"/>
  <c r="E143" i="1"/>
  <c r="G185" i="1"/>
  <c r="E173" i="1"/>
  <c r="G173" i="1"/>
  <c r="E137" i="1"/>
  <c r="G131" i="1"/>
  <c r="G125" i="1"/>
  <c r="E113" i="1"/>
  <c r="G95" i="1"/>
  <c r="G89" i="1"/>
  <c r="G77" i="1"/>
  <c r="E77" i="1"/>
  <c r="G137" i="1"/>
  <c r="E59" i="1"/>
  <c r="E101" i="1"/>
  <c r="E131" i="1"/>
  <c r="G59" i="1"/>
  <c r="E89" i="1"/>
  <c r="E119" i="1"/>
  <c r="E185" i="1"/>
  <c r="G143" i="1"/>
  <c r="E65" i="1"/>
  <c r="E107" i="1"/>
  <c r="G107" i="1"/>
  <c r="E149" i="1"/>
  <c r="E191" i="1"/>
  <c r="G113" i="1"/>
  <c r="J35" i="11" l="1"/>
  <c r="H35" i="11"/>
  <c r="I33" i="11" s="1"/>
  <c r="I35" i="11" s="1"/>
  <c r="F35" i="11"/>
  <c r="G33" i="11" s="1"/>
  <c r="D35" i="11"/>
  <c r="E34" i="11" s="1"/>
  <c r="B35" i="11"/>
  <c r="C34" i="11" s="1"/>
  <c r="L34" i="11"/>
  <c r="I34" i="11"/>
  <c r="L33" i="11"/>
  <c r="K33" i="11"/>
  <c r="J31" i="11"/>
  <c r="L31" i="11" s="1"/>
  <c r="H31" i="11"/>
  <c r="I30" i="11" s="1"/>
  <c r="F31" i="11"/>
  <c r="G28" i="11" s="1"/>
  <c r="D31" i="11"/>
  <c r="E29" i="11" s="1"/>
  <c r="B31" i="11"/>
  <c r="C30" i="11" s="1"/>
  <c r="L30" i="11"/>
  <c r="L29" i="11"/>
  <c r="K29" i="11"/>
  <c r="C29" i="11"/>
  <c r="L28" i="11"/>
  <c r="C28" i="11"/>
  <c r="L27" i="11"/>
  <c r="C27" i="11"/>
  <c r="L26" i="11"/>
  <c r="K26" i="11"/>
  <c r="J24" i="11"/>
  <c r="H24" i="11"/>
  <c r="I22" i="11" s="1"/>
  <c r="F24" i="11"/>
  <c r="G22" i="11" s="1"/>
  <c r="D24" i="11"/>
  <c r="E20" i="11" s="1"/>
  <c r="B24" i="11"/>
  <c r="C21" i="11" s="1"/>
  <c r="L23" i="11"/>
  <c r="I23" i="11"/>
  <c r="L22" i="11"/>
  <c r="L21" i="11"/>
  <c r="L20" i="11"/>
  <c r="J18" i="11"/>
  <c r="K14" i="11" s="1"/>
  <c r="H18" i="11"/>
  <c r="I13" i="11" s="1"/>
  <c r="F18" i="11"/>
  <c r="G17" i="11" s="1"/>
  <c r="D18" i="11"/>
  <c r="E13" i="11" s="1"/>
  <c r="B18" i="11"/>
  <c r="C16" i="11" s="1"/>
  <c r="L17" i="11"/>
  <c r="L16" i="11"/>
  <c r="L15" i="11"/>
  <c r="L14" i="11"/>
  <c r="L13" i="11"/>
  <c r="L12" i="11"/>
  <c r="L11" i="11"/>
  <c r="L10" i="11"/>
  <c r="L9" i="11"/>
  <c r="J7" i="11"/>
  <c r="L7" i="11" s="1"/>
  <c r="H7" i="11"/>
  <c r="I6" i="11" s="1"/>
  <c r="F7" i="11"/>
  <c r="G4" i="11" s="1"/>
  <c r="D7" i="11"/>
  <c r="E5" i="11" s="1"/>
  <c r="B7" i="11"/>
  <c r="C6" i="11" s="1"/>
  <c r="L6" i="11"/>
  <c r="L5" i="11"/>
  <c r="L4" i="11"/>
  <c r="C4" i="11"/>
  <c r="G34" i="11" l="1"/>
  <c r="G35" i="11"/>
  <c r="E33" i="11"/>
  <c r="E35" i="11" s="1"/>
  <c r="L35" i="11"/>
  <c r="K30" i="11"/>
  <c r="K27" i="11"/>
  <c r="I26" i="11"/>
  <c r="I28" i="11"/>
  <c r="I29" i="11"/>
  <c r="I27" i="11"/>
  <c r="G30" i="11"/>
  <c r="G26" i="11"/>
  <c r="E28" i="11"/>
  <c r="E30" i="11"/>
  <c r="E26" i="11"/>
  <c r="E27" i="11"/>
  <c r="I20" i="11"/>
  <c r="I21" i="11"/>
  <c r="G23" i="11"/>
  <c r="G20" i="11"/>
  <c r="G21" i="11"/>
  <c r="E22" i="11"/>
  <c r="L24" i="11"/>
  <c r="K12" i="11"/>
  <c r="K16" i="11"/>
  <c r="I10" i="11"/>
  <c r="I15" i="11"/>
  <c r="I12" i="11"/>
  <c r="I17" i="11"/>
  <c r="I9" i="11"/>
  <c r="I14" i="11"/>
  <c r="I11" i="11"/>
  <c r="I16" i="11"/>
  <c r="G13" i="11"/>
  <c r="G11" i="11"/>
  <c r="G16" i="11"/>
  <c r="G10" i="11"/>
  <c r="G9" i="11"/>
  <c r="G14" i="11"/>
  <c r="G12" i="11"/>
  <c r="G15" i="11"/>
  <c r="E10" i="11"/>
  <c r="E16" i="11"/>
  <c r="E11" i="11"/>
  <c r="E15" i="11"/>
  <c r="E12" i="11"/>
  <c r="E14" i="11"/>
  <c r="E9" i="11"/>
  <c r="E18" i="11" s="1"/>
  <c r="E17" i="11"/>
  <c r="C14" i="11"/>
  <c r="C10" i="11"/>
  <c r="K5" i="11"/>
  <c r="K6" i="11"/>
  <c r="I4" i="11"/>
  <c r="E6" i="11"/>
  <c r="E4" i="11"/>
  <c r="E7" i="11" s="1"/>
  <c r="C5" i="11"/>
  <c r="C7" i="11"/>
  <c r="G5" i="11"/>
  <c r="G7" i="11" s="1"/>
  <c r="C23" i="11"/>
  <c r="I5" i="11"/>
  <c r="I7" i="11" s="1"/>
  <c r="K9" i="11"/>
  <c r="C11" i="11"/>
  <c r="K13" i="11"/>
  <c r="C15" i="11"/>
  <c r="K17" i="11"/>
  <c r="E23" i="11"/>
  <c r="C26" i="11"/>
  <c r="C31" i="11" s="1"/>
  <c r="G27" i="11"/>
  <c r="K28" i="11"/>
  <c r="K31" i="11" s="1"/>
  <c r="G6" i="11"/>
  <c r="C20" i="11"/>
  <c r="K22" i="11"/>
  <c r="K20" i="11"/>
  <c r="C22" i="11"/>
  <c r="C33" i="11"/>
  <c r="C35" i="11" s="1"/>
  <c r="K4" i="11"/>
  <c r="K23" i="11"/>
  <c r="K34" i="11"/>
  <c r="K35" i="11" s="1"/>
  <c r="C9" i="11"/>
  <c r="K11" i="11"/>
  <c r="C13" i="11"/>
  <c r="K15" i="11"/>
  <c r="C17" i="11"/>
  <c r="L18" i="11"/>
  <c r="E21" i="11"/>
  <c r="G29" i="11"/>
  <c r="K10" i="11"/>
  <c r="C12" i="11"/>
  <c r="K21" i="11"/>
  <c r="I31" i="11" l="1"/>
  <c r="G31" i="11"/>
  <c r="E31" i="11"/>
  <c r="I24" i="11"/>
  <c r="G24" i="11"/>
  <c r="E24" i="11"/>
  <c r="I18" i="11"/>
  <c r="G18" i="11"/>
  <c r="K7" i="11"/>
  <c r="C24" i="11"/>
  <c r="K18" i="11"/>
  <c r="K24" i="11"/>
  <c r="C18" i="11"/>
  <c r="D8" i="3"/>
  <c r="C8" i="3"/>
  <c r="F53" i="1" l="1"/>
  <c r="D53" i="1"/>
  <c r="C53" i="1"/>
  <c r="G53" i="1" s="1"/>
  <c r="F47" i="1"/>
  <c r="D47" i="1"/>
  <c r="C47" i="1"/>
  <c r="F41" i="1"/>
  <c r="D41" i="1"/>
  <c r="C41" i="1"/>
  <c r="F35" i="1"/>
  <c r="D35" i="1"/>
  <c r="C35" i="1"/>
  <c r="F29" i="1"/>
  <c r="D29" i="1"/>
  <c r="C29" i="1"/>
  <c r="F23" i="1"/>
  <c r="D23" i="1"/>
  <c r="C23" i="1"/>
  <c r="F17" i="1"/>
  <c r="D17" i="1"/>
  <c r="C17" i="1"/>
  <c r="G17" i="1" s="1"/>
  <c r="F77" i="3"/>
  <c r="D77" i="3"/>
  <c r="C77" i="3"/>
  <c r="F71" i="3"/>
  <c r="D71" i="3"/>
  <c r="C71" i="3"/>
  <c r="F65" i="3"/>
  <c r="D65" i="3"/>
  <c r="C65" i="3"/>
  <c r="F59" i="3"/>
  <c r="D59" i="3"/>
  <c r="C59" i="3"/>
  <c r="F53" i="3"/>
  <c r="D53" i="3"/>
  <c r="E53" i="3" s="1"/>
  <c r="C53" i="3"/>
  <c r="F47" i="3"/>
  <c r="D47" i="3"/>
  <c r="C47" i="3"/>
  <c r="F41" i="3"/>
  <c r="D41" i="3"/>
  <c r="E41" i="3" s="1"/>
  <c r="C41" i="3"/>
  <c r="F35" i="3"/>
  <c r="D35" i="3"/>
  <c r="C35" i="3"/>
  <c r="F29" i="3"/>
  <c r="G29" i="3" s="1"/>
  <c r="D29" i="3"/>
  <c r="E29" i="3" s="1"/>
  <c r="C29" i="3"/>
  <c r="F22" i="3"/>
  <c r="G22" i="3" s="1"/>
  <c r="D22" i="3"/>
  <c r="C22" i="3"/>
  <c r="F16" i="3"/>
  <c r="D16" i="3"/>
  <c r="E16" i="3" s="1"/>
  <c r="C16" i="3"/>
  <c r="F9" i="1"/>
  <c r="D9" i="1"/>
  <c r="C9" i="1"/>
  <c r="F8" i="3"/>
  <c r="F20" i="7"/>
  <c r="G20" i="7" s="1"/>
  <c r="D20" i="7"/>
  <c r="E20" i="7" s="1"/>
  <c r="C20" i="7"/>
  <c r="C14" i="7"/>
  <c r="D14" i="7"/>
  <c r="E14" i="7" s="1"/>
  <c r="F14" i="7"/>
  <c r="F8" i="7"/>
  <c r="G8" i="7" s="1"/>
  <c r="D8" i="7"/>
  <c r="E8" i="7" s="1"/>
  <c r="C8" i="7"/>
  <c r="R57" i="9"/>
  <c r="L57" i="9"/>
  <c r="L51" i="9"/>
  <c r="M51" i="9" s="1"/>
  <c r="L45" i="9"/>
  <c r="M45" i="9" s="1"/>
  <c r="L39" i="9"/>
  <c r="L33" i="9"/>
  <c r="L27" i="9"/>
  <c r="L21" i="9"/>
  <c r="L9" i="9"/>
  <c r="I9" i="9"/>
  <c r="I15" i="9"/>
  <c r="C21" i="9"/>
  <c r="C15" i="9"/>
  <c r="C9" i="9"/>
  <c r="C33" i="9"/>
  <c r="C39" i="9"/>
  <c r="C45" i="9"/>
  <c r="C51" i="9"/>
  <c r="P57" i="9"/>
  <c r="O57" i="9"/>
  <c r="M57" i="9"/>
  <c r="J57" i="9"/>
  <c r="K57" i="9" s="1"/>
  <c r="I57" i="9"/>
  <c r="F57" i="9"/>
  <c r="D57" i="9"/>
  <c r="C57" i="9"/>
  <c r="S45" i="9"/>
  <c r="R45" i="9"/>
  <c r="P45" i="9"/>
  <c r="Q45" i="9" s="1"/>
  <c r="O45" i="9"/>
  <c r="J45" i="9"/>
  <c r="I45" i="9"/>
  <c r="F45" i="9"/>
  <c r="D45" i="9"/>
  <c r="E45" i="9" s="1"/>
  <c r="R51" i="9"/>
  <c r="S51" i="9" s="1"/>
  <c r="P51" i="9"/>
  <c r="O51" i="9"/>
  <c r="J51" i="9"/>
  <c r="K51" i="9" s="1"/>
  <c r="I51" i="9"/>
  <c r="F51" i="9"/>
  <c r="G51" i="9" s="1"/>
  <c r="D51" i="9"/>
  <c r="E51" i="9" s="1"/>
  <c r="R39" i="9"/>
  <c r="P39" i="9"/>
  <c r="O39" i="9"/>
  <c r="J39" i="9"/>
  <c r="K39" i="9" s="1"/>
  <c r="I39" i="9"/>
  <c r="F39" i="9"/>
  <c r="G39" i="9" s="1"/>
  <c r="D39" i="9"/>
  <c r="R33" i="9"/>
  <c r="P33" i="9"/>
  <c r="Q33" i="9" s="1"/>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Q15" i="9" l="1"/>
  <c r="S15" i="9"/>
  <c r="G14" i="7"/>
  <c r="E17" i="1"/>
  <c r="E29" i="1"/>
  <c r="G29" i="1"/>
  <c r="E47" i="1"/>
  <c r="G23" i="1"/>
  <c r="E41" i="1"/>
  <c r="E35" i="3"/>
  <c r="E59" i="3"/>
  <c r="G41" i="3"/>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<sst xmlns="http://schemas.openxmlformats.org/spreadsheetml/2006/main" count="1901" uniqueCount="133">
  <si>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</si>
  <si>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</si>
  <si>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</si>
  <si>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</si>
  <si>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</si>
  <si>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</si>
  <si>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</si>
  <si>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</si>
  <si>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</si>
  <si>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</si>
  <si>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</si>
  <si>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</si>
  <si>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</si>
  <si>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</si>
  <si>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</si>
  <si>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</si>
  <si>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</si>
  <si>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</si>
  <si>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</si>
  <si>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</si>
  <si>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</si>
  <si>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</si>
  <si>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</si>
  <si>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</si>
  <si>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</si>
  <si>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</si>
  <si>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</si>
  <si>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</si>
  <si>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</si>
  <si>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</si>
  <si>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</si>
  <si>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</si>
  <si>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</si>
  <si>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</si>
  <si>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</si>
  <si>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</si>
  <si>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</si>
  <si>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</si>
  <si>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</si>
  <si>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</si>
  <si>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</si>
  <si>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</si>
  <si>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</si>
  <si>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</si>
  <si>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</si>
  <si>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</si>
  <si>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</si>
  <si>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</si>
  <si>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</si>
  <si>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</si>
  <si>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</si>
  <si>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</si>
  <si>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</si>
  <si>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</si>
  <si>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</si>
  <si>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</si>
  <si>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</si>
  <si>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</si>
  <si>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</si>
  <si>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</si>
  <si>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</si>
  <si>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</si>
  <si>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</si>
  <si>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</si>
  <si>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</si>
  <si>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</si>
  <si>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</si>
  <si>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</si>
  <si>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</si>
  <si>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</si>
  <si>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</si>
  <si>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</si>
  <si>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</si>
  <si>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</si>
  <si>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</si>
  <si>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</si>
  <si>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</si>
  <si>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</si>
  <si>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</si>
  <si>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</si>
  <si>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</si>
  <si>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</si>
  <si>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</si>
  <si>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</si>
  <si>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</si>
  <si>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</si>
  <si>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</si>
  <si>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</si>
  <si>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</si>
  <si>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</si>
  <si>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</si>
  <si>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</si>
  <si>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</si>
  <si>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</si>
  <si>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</si>
  <si>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</si>
  <si>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</si>
  <si>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</si>
  <si>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English As a Second Language</t>
  </si>
  <si>
    <t>English As a Second Language
Success and Retention Rates by Demographics</t>
  </si>
  <si>
    <t>English As a Second Language
Success and Retention Rates by Course</t>
  </si>
  <si>
    <t>English As a Second Language
Success and Retention Rates by Distance Education (DE) Status</t>
  </si>
  <si>
    <t>English As a Second Language
Success and Retention Rates by Distance Education Status and Race/Ethnicity</t>
  </si>
  <si>
    <t>English As a Second Language
Productivity</t>
  </si>
  <si>
    <t>ESL-010 : American Culture I</t>
  </si>
  <si>
    <t>ESL-020 : American Culture II</t>
  </si>
  <si>
    <t>ESL-050 : Basic Accel Read&amp;Write ESL</t>
  </si>
  <si>
    <t>ESL-050G : Basic Grammar-ESL Writing</t>
  </si>
  <si>
    <t>ESL-070 : ESL I: Intro to ESL Literacy</t>
  </si>
  <si>
    <t>ESL-071 : ESL I: Intro to ESL Comm</t>
  </si>
  <si>
    <t>ESL-080 : ESL II: ESL Literacy</t>
  </si>
  <si>
    <t>ESL-081 : ESL II: ESL Communication</t>
  </si>
  <si>
    <t>ESL-090 : American Engl Pronunciation I</t>
  </si>
  <si>
    <t>ESL-096 : English As Second Language III</t>
  </si>
  <si>
    <t>ESL-096L : Listening and Speaking III</t>
  </si>
  <si>
    <t>ESL-096R : Reading &amp; Vocabulary Dev III</t>
  </si>
  <si>
    <t>ESL-100 : English as Second Language IV</t>
  </si>
  <si>
    <t>ESL-100L : Listening and Speaking IV</t>
  </si>
  <si>
    <t>ESL-100R : ESL Reading &amp; Vocab Dev IV</t>
  </si>
  <si>
    <t>ESL-103 : English As Second Language V</t>
  </si>
  <si>
    <t>ESL-103R : Reading &amp; Vocabulary Dev V</t>
  </si>
  <si>
    <t>ESL-106 : English as Second Language VI</t>
  </si>
  <si>
    <t>ESL-119 : English Second Language VII</t>
  </si>
  <si>
    <t>ESL-120 : Accelerated Composition ESL</t>
  </si>
  <si>
    <t>ESL-1A : Accel Reading &amp; Writing - ESL</t>
  </si>
  <si>
    <t>ESL-1AG : Grammar-ESL Accel Read&amp;Write</t>
  </si>
  <si>
    <t>ESL-1B : Adv Accel Reading &amp; Writing</t>
  </si>
  <si>
    <t>ESL-1BG : Gramm-Adv ESL Read and Write</t>
  </si>
  <si>
    <t>ESL-2A : Accel Composition - ESL</t>
  </si>
  <si>
    <t>ESL-2AG : Grammar for ESL Accel Comp</t>
  </si>
  <si>
    <t>ESL-2B : Adv Accel Comp - ESL</t>
  </si>
  <si>
    <t>ESL-2BG : Gramm - ESL Adv Accel Comp</t>
  </si>
  <si>
    <t>ESL-3 : Advanced English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</si>
</sst>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447675</xdr:colOff>
      <xdr:row>0</xdr:row>
      <xdr:rowOff>161925</xdr:rowOff>
    </xdr:from>
    <xdr:to>
      <xdr:col>9</xdr:col>
      <xdr:colOff>389999</xdr:colOff>
      <xdr:row>6</xdr:row>
      <xdr:rowOff>37830</xdr:rowOff>
    </xdr:to>
    <xdr:pic>
      <xdr:nvPicPr>
        <xdr:cNvPr id="2" name="Picture 1"/>
        <xdr:cNvPicPr>
          <a:picLocks noChangeAspect="1"/>
        </xdr:cNvPicPr>
      </xdr:nvPicPr>
      <xdr:blipFill>
        <a:blip xmlns:r="http://schemas.openxmlformats.org/officeDocument/2006/relationships" r:embed="rId1"/>
        <a:stretch>
          <a:fillRect/>
        </a:stretch>
      </xdr:blipFill>
      <xdr:spPr>
        <a:xfrm>
          <a:off x="8496300" y="16192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3" t="s">
        <v>80</v>
      </c>
      <c r="B4" s="124"/>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3" t="s">
        <v>79</v>
      </c>
      <c r="B10" s="124"/>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3" t="s">
        <v>78</v>
      </c>
      <c r="B14" s="124"/>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5" t="s">
        <v>98</v>
      </c>
      <c r="B1" s="125"/>
      <c r="C1" s="125"/>
      <c r="D1" s="125"/>
      <c r="E1" s="125"/>
      <c r="F1" s="125"/>
      <c r="G1" s="125"/>
      <c r="H1" s="125"/>
      <c r="I1" s="125"/>
      <c r="J1" s="125"/>
      <c r="K1" s="125"/>
      <c r="L1" s="125"/>
      <c r="M1" s="125"/>
    </row>
    <row r="2" spans="1:13" x14ac:dyDescent="0.25">
      <c r="A2" s="126" t="s">
        <v>58</v>
      </c>
      <c r="B2" s="126"/>
      <c r="C2" s="126"/>
      <c r="D2" s="126"/>
      <c r="E2" s="126"/>
      <c r="F2" s="126"/>
      <c r="G2" s="126"/>
      <c r="H2" s="126"/>
      <c r="I2" s="126"/>
      <c r="J2" s="126"/>
      <c r="K2" s="126"/>
      <c r="L2" s="126"/>
      <c r="M2" s="126"/>
    </row>
    <row r="3" spans="1:13" s="24" customFormat="1" ht="30" x14ac:dyDescent="0.25">
      <c r="A3" s="51" t="s">
        <v>7</v>
      </c>
      <c r="B3" s="127" t="s">
        <v>91</v>
      </c>
      <c r="C3" s="127"/>
      <c r="D3" s="127" t="s">
        <v>92</v>
      </c>
      <c r="E3" s="127"/>
      <c r="F3" s="127" t="s">
        <v>93</v>
      </c>
      <c r="G3" s="127"/>
      <c r="H3" s="127" t="s">
        <v>94</v>
      </c>
      <c r="I3" s="127"/>
      <c r="J3" s="127" t="s">
        <v>95</v>
      </c>
      <c r="K3" s="127"/>
      <c r="L3" s="50" t="s">
        <v>28</v>
      </c>
      <c r="M3" s="50" t="s">
        <v>96</v>
      </c>
    </row>
    <row r="4" spans="1:13" x14ac:dyDescent="0.25">
      <c r="A4" s="16" t="s">
        <v>8</v>
      </c>
      <c r="B4" s="112">
        <v>515</v>
      </c>
      <c r="C4" s="9">
        <f>IFERROR(B4/B$7, "--")</f>
        <v>0.65772669220945079</v>
      </c>
      <c r="D4" s="112">
        <v>612</v>
      </c>
      <c r="E4" s="9">
        <f t="shared" ref="E4:E6" si="0">IFERROR(D4/D$7, "--")</f>
        <v>0.66162162162162164</v>
      </c>
      <c r="F4" s="112">
        <v>676</v>
      </c>
      <c r="G4" s="9">
        <f t="shared" ref="G4:G6" si="1">IFERROR(F4/F$7, "--")</f>
        <v>0.69262295081967218</v>
      </c>
      <c r="H4" s="112">
        <v>539</v>
      </c>
      <c r="I4" s="9">
        <f t="shared" ref="I4:I6" si="2">IFERROR(H4/H$7, "--")</f>
        <v>0.67628607277289832</v>
      </c>
      <c r="J4" s="112">
        <v>353</v>
      </c>
      <c r="K4" s="9">
        <f t="shared" ref="K4:K6" si="3">IFERROR(J4/J$7, "--")</f>
        <v>0.61713286713286708</v>
      </c>
      <c r="L4" s="9">
        <f>IFERROR((J4-B4)/B4, "--")</f>
        <v>-0.31456310679611649</v>
      </c>
      <c r="M4" s="111"/>
    </row>
    <row r="5" spans="1:13" x14ac:dyDescent="0.25">
      <c r="A5" s="16" t="s">
        <v>9</v>
      </c>
      <c r="B5" s="112">
        <v>260</v>
      </c>
      <c r="C5" s="9">
        <f t="shared" ref="C5" si="4">IFERROR(B5/B$7, "--")</f>
        <v>0.33205619412515963</v>
      </c>
      <c r="D5" s="112">
        <v>307</v>
      </c>
      <c r="E5" s="9">
        <f t="shared" si="0"/>
        <v>0.33189189189189189</v>
      </c>
      <c r="F5" s="112">
        <v>293</v>
      </c>
      <c r="G5" s="9">
        <f>IFERROR(F5/F$7, "--")</f>
        <v>0.30020491803278687</v>
      </c>
      <c r="H5" s="112">
        <v>253</v>
      </c>
      <c r="I5" s="9">
        <f t="shared" si="2"/>
        <v>0.31744040150564617</v>
      </c>
      <c r="J5" s="112">
        <v>214</v>
      </c>
      <c r="K5" s="9">
        <f t="shared" si="3"/>
        <v>0.37412587412587411</v>
      </c>
      <c r="L5" s="9">
        <f>IFERROR((J5-B5)/B5, "--")</f>
        <v>-0.17692307692307693</v>
      </c>
      <c r="M5" s="111"/>
    </row>
    <row r="6" spans="1:13" x14ac:dyDescent="0.25">
      <c r="A6" s="16" t="s">
        <v>10</v>
      </c>
      <c r="B6" s="112">
        <v>8</v>
      </c>
      <c r="C6" s="9">
        <f>IFERROR(B6/B$7, "--")</f>
        <v>1.0217113665389528E-2</v>
      </c>
      <c r="D6" s="112">
        <v>6</v>
      </c>
      <c r="E6" s="9">
        <f t="shared" si="0"/>
        <v>6.4864864864864862E-3</v>
      </c>
      <c r="F6" s="112">
        <v>7</v>
      </c>
      <c r="G6" s="9">
        <f t="shared" si="1"/>
        <v>7.1721311475409838E-3</v>
      </c>
      <c r="H6" s="112">
        <v>5</v>
      </c>
      <c r="I6" s="9">
        <f t="shared" si="2"/>
        <v>6.2735257214554582E-3</v>
      </c>
      <c r="J6" s="112">
        <v>5</v>
      </c>
      <c r="K6" s="9">
        <f t="shared" si="3"/>
        <v>8.7412587412587419E-3</v>
      </c>
      <c r="L6" s="9">
        <f>IFERROR((J6-B6)/B6, "--")</f>
        <v>-0.375</v>
      </c>
      <c r="M6" s="111"/>
    </row>
    <row r="7" spans="1:13" x14ac:dyDescent="0.25">
      <c r="A7" s="101" t="s">
        <v>27</v>
      </c>
      <c r="B7" s="17">
        <f t="shared" ref="B7:K7" si="5">IFERROR(SUM(B4:B6), "--")</f>
        <v>783</v>
      </c>
      <c r="C7" s="18">
        <f t="shared" si="5"/>
        <v>1</v>
      </c>
      <c r="D7" s="17">
        <f t="shared" si="5"/>
        <v>925</v>
      </c>
      <c r="E7" s="18">
        <f t="shared" si="5"/>
        <v>1</v>
      </c>
      <c r="F7" s="17">
        <f t="shared" si="5"/>
        <v>976</v>
      </c>
      <c r="G7" s="18">
        <f t="shared" si="5"/>
        <v>1</v>
      </c>
      <c r="H7" s="17">
        <f t="shared" si="5"/>
        <v>797</v>
      </c>
      <c r="I7" s="18">
        <f t="shared" si="5"/>
        <v>1</v>
      </c>
      <c r="J7" s="17">
        <f t="shared" si="5"/>
        <v>572</v>
      </c>
      <c r="K7" s="18">
        <f t="shared" si="5"/>
        <v>1</v>
      </c>
      <c r="L7" s="18">
        <f>IFERROR((J7-B7)/B7, "--")</f>
        <v>-0.26947637292464877</v>
      </c>
      <c r="M7" s="111"/>
    </row>
    <row r="8" spans="1:13" s="24" customFormat="1" ht="30" x14ac:dyDescent="0.25">
      <c r="A8" s="51" t="s">
        <v>19</v>
      </c>
      <c r="B8" s="127" t="s">
        <v>91</v>
      </c>
      <c r="C8" s="127"/>
      <c r="D8" s="127" t="s">
        <v>92</v>
      </c>
      <c r="E8" s="127"/>
      <c r="F8" s="127" t="s">
        <v>93</v>
      </c>
      <c r="G8" s="127"/>
      <c r="H8" s="127" t="s">
        <v>94</v>
      </c>
      <c r="I8" s="127"/>
      <c r="J8" s="127" t="s">
        <v>95</v>
      </c>
      <c r="K8" s="127"/>
      <c r="L8" s="50" t="s">
        <v>28</v>
      </c>
      <c r="M8" s="50" t="s">
        <v>96</v>
      </c>
    </row>
    <row r="9" spans="1:13" x14ac:dyDescent="0.25">
      <c r="A9" s="16" t="s">
        <v>11</v>
      </c>
      <c r="B9" s="112">
        <v>4</v>
      </c>
      <c r="C9" s="9">
        <f t="shared" ref="C9:C17" si="6">IFERROR(B9/B$18, "--")</f>
        <v>5.108556832694764E-3</v>
      </c>
      <c r="D9" s="112">
        <v>3</v>
      </c>
      <c r="E9" s="9">
        <f>IFERROR(D9/D$18, "--")</f>
        <v>3.2432432432432431E-3</v>
      </c>
      <c r="F9" s="112">
        <v>5</v>
      </c>
      <c r="G9" s="9">
        <f t="shared" ref="G9:G17" si="7">IFERROR(F9/F$18, "--")</f>
        <v>5.1229508196721308E-3</v>
      </c>
      <c r="H9" s="112">
        <v>7</v>
      </c>
      <c r="I9" s="9">
        <f t="shared" ref="I9:I17" si="8">IFERROR(H9/H$18, "--")</f>
        <v>8.7829360100376407E-3</v>
      </c>
      <c r="J9" s="112">
        <v>4</v>
      </c>
      <c r="K9" s="9">
        <f t="shared" ref="K9:K17" si="9">IFERROR(J9/J$18, "--")</f>
        <v>6.993006993006993E-3</v>
      </c>
      <c r="L9" s="9">
        <f t="shared" ref="L9:L17" si="10">IFERROR((J9-B9)/B9, "--")</f>
        <v>0</v>
      </c>
      <c r="M9" s="111"/>
    </row>
    <row r="10" spans="1:13" x14ac:dyDescent="0.25">
      <c r="A10" s="16" t="s">
        <v>12</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11"/>
    </row>
    <row r="11" spans="1:13" x14ac:dyDescent="0.25">
      <c r="A11" s="16" t="s">
        <v>13</v>
      </c>
      <c r="B11" s="112">
        <v>24</v>
      </c>
      <c r="C11" s="9">
        <f t="shared" si="6"/>
        <v>3.0651340996168581E-2</v>
      </c>
      <c r="D11" s="112">
        <v>21</v>
      </c>
      <c r="E11" s="9">
        <f t="shared" si="11"/>
        <v>2.2702702702702703E-2</v>
      </c>
      <c r="F11" s="112">
        <v>21</v>
      </c>
      <c r="G11" s="9">
        <f t="shared" si="7"/>
        <v>2.151639344262295E-2</v>
      </c>
      <c r="H11" s="112">
        <v>18</v>
      </c>
      <c r="I11" s="9">
        <f t="shared" si="8"/>
        <v>2.258469259723965E-2</v>
      </c>
      <c r="J11" s="112">
        <v>25</v>
      </c>
      <c r="K11" s="9">
        <f t="shared" si="9"/>
        <v>4.3706293706293704E-2</v>
      </c>
      <c r="L11" s="9">
        <f t="shared" si="10"/>
        <v>4.1666666666666664E-2</v>
      </c>
      <c r="M11" s="111"/>
    </row>
    <row r="12" spans="1:13" x14ac:dyDescent="0.25">
      <c r="A12" s="16" t="s">
        <v>14</v>
      </c>
      <c r="B12" s="112">
        <v>0</v>
      </c>
      <c r="C12" s="9">
        <f t="shared" si="6"/>
        <v>0</v>
      </c>
      <c r="D12" s="112">
        <v>1</v>
      </c>
      <c r="E12" s="9">
        <f t="shared" si="11"/>
        <v>1.0810810810810811E-3</v>
      </c>
      <c r="F12" s="112">
        <v>3</v>
      </c>
      <c r="G12" s="9">
        <f t="shared" si="7"/>
        <v>3.0737704918032786E-3</v>
      </c>
      <c r="H12" s="112">
        <v>3</v>
      </c>
      <c r="I12" s="9">
        <f t="shared" si="8"/>
        <v>3.7641154328732747E-3</v>
      </c>
      <c r="J12" s="112">
        <v>0</v>
      </c>
      <c r="K12" s="9">
        <f t="shared" si="9"/>
        <v>0</v>
      </c>
      <c r="L12" s="9" t="str">
        <f t="shared" si="10"/>
        <v>--</v>
      </c>
      <c r="M12" s="111"/>
    </row>
    <row r="13" spans="1:13" x14ac:dyDescent="0.25">
      <c r="A13" s="16" t="s">
        <v>87</v>
      </c>
      <c r="B13" s="112">
        <v>57</v>
      </c>
      <c r="C13" s="9">
        <f t="shared" si="6"/>
        <v>7.2796934865900387E-2</v>
      </c>
      <c r="D13" s="112">
        <v>47</v>
      </c>
      <c r="E13" s="9">
        <f t="shared" si="11"/>
        <v>5.0810810810810812E-2</v>
      </c>
      <c r="F13" s="112">
        <v>57</v>
      </c>
      <c r="G13" s="9">
        <f t="shared" si="7"/>
        <v>5.8401639344262297E-2</v>
      </c>
      <c r="H13" s="112">
        <v>54</v>
      </c>
      <c r="I13" s="9">
        <f t="shared" si="8"/>
        <v>6.775407779171895E-2</v>
      </c>
      <c r="J13" s="112">
        <v>49</v>
      </c>
      <c r="K13" s="9">
        <f t="shared" si="9"/>
        <v>8.5664335664335664E-2</v>
      </c>
      <c r="L13" s="9">
        <f t="shared" si="10"/>
        <v>-0.14035087719298245</v>
      </c>
      <c r="M13" s="111"/>
    </row>
    <row r="14" spans="1:13" x14ac:dyDescent="0.25">
      <c r="A14" s="16" t="s">
        <v>15</v>
      </c>
      <c r="B14" s="112">
        <v>3</v>
      </c>
      <c r="C14" s="9">
        <f t="shared" si="6"/>
        <v>3.8314176245210726E-3</v>
      </c>
      <c r="D14" s="112">
        <v>0</v>
      </c>
      <c r="E14" s="9">
        <f t="shared" si="11"/>
        <v>0</v>
      </c>
      <c r="F14" s="112">
        <v>0</v>
      </c>
      <c r="G14" s="9">
        <f t="shared" si="7"/>
        <v>0</v>
      </c>
      <c r="H14" s="112">
        <v>0</v>
      </c>
      <c r="I14" s="9">
        <f t="shared" si="8"/>
        <v>0</v>
      </c>
      <c r="J14" s="112">
        <v>1</v>
      </c>
      <c r="K14" s="9">
        <f t="shared" si="9"/>
        <v>1.7482517482517483E-3</v>
      </c>
      <c r="L14" s="9">
        <f t="shared" si="10"/>
        <v>-0.66666666666666663</v>
      </c>
      <c r="M14" s="111"/>
    </row>
    <row r="15" spans="1:13" x14ac:dyDescent="0.25">
      <c r="A15" s="16" t="s">
        <v>16</v>
      </c>
      <c r="B15" s="112">
        <v>635</v>
      </c>
      <c r="C15" s="9">
        <f t="shared" si="6"/>
        <v>0.81098339719029378</v>
      </c>
      <c r="D15" s="112">
        <v>748</v>
      </c>
      <c r="E15" s="9">
        <f t="shared" si="11"/>
        <v>0.8086486486486486</v>
      </c>
      <c r="F15" s="112">
        <v>791</v>
      </c>
      <c r="G15" s="9">
        <f t="shared" si="7"/>
        <v>0.81045081967213117</v>
      </c>
      <c r="H15" s="112">
        <v>644</v>
      </c>
      <c r="I15" s="9">
        <f t="shared" si="8"/>
        <v>0.80803011292346294</v>
      </c>
      <c r="J15" s="112">
        <v>451</v>
      </c>
      <c r="K15" s="9">
        <f t="shared" si="9"/>
        <v>0.78846153846153844</v>
      </c>
      <c r="L15" s="9">
        <f t="shared" si="10"/>
        <v>-0.28976377952755905</v>
      </c>
      <c r="M15" s="111"/>
    </row>
    <row r="16" spans="1:13" x14ac:dyDescent="0.25">
      <c r="A16" s="16" t="s">
        <v>17</v>
      </c>
      <c r="B16" s="112">
        <v>50</v>
      </c>
      <c r="C16" s="9">
        <f t="shared" si="6"/>
        <v>6.3856960408684549E-2</v>
      </c>
      <c r="D16" s="112">
        <v>98</v>
      </c>
      <c r="E16" s="9">
        <f t="shared" si="11"/>
        <v>0.10594594594594595</v>
      </c>
      <c r="F16" s="112">
        <v>90</v>
      </c>
      <c r="G16" s="9">
        <f t="shared" si="7"/>
        <v>9.2213114754098366E-2</v>
      </c>
      <c r="H16" s="112">
        <v>64</v>
      </c>
      <c r="I16" s="9">
        <f t="shared" si="8"/>
        <v>8.0301129234629856E-2</v>
      </c>
      <c r="J16" s="112">
        <v>37</v>
      </c>
      <c r="K16" s="9">
        <f t="shared" si="9"/>
        <v>6.4685314685314688E-2</v>
      </c>
      <c r="L16" s="9">
        <f t="shared" si="10"/>
        <v>-0.26</v>
      </c>
      <c r="M16" s="111"/>
    </row>
    <row r="17" spans="1:13" x14ac:dyDescent="0.25">
      <c r="A17" s="16" t="s">
        <v>18</v>
      </c>
      <c r="B17" s="112">
        <v>10</v>
      </c>
      <c r="C17" s="9">
        <f t="shared" si="6"/>
        <v>1.277139208173691E-2</v>
      </c>
      <c r="D17" s="112">
        <v>7</v>
      </c>
      <c r="E17" s="9">
        <f t="shared" si="11"/>
        <v>7.5675675675675675E-3</v>
      </c>
      <c r="F17" s="112">
        <v>9</v>
      </c>
      <c r="G17" s="9">
        <f t="shared" si="7"/>
        <v>9.2213114754098359E-3</v>
      </c>
      <c r="H17" s="112">
        <v>7</v>
      </c>
      <c r="I17" s="9">
        <f t="shared" si="8"/>
        <v>8.7829360100376407E-3</v>
      </c>
      <c r="J17" s="112">
        <v>5</v>
      </c>
      <c r="K17" s="9">
        <f t="shared" si="9"/>
        <v>8.7412587412587419E-3</v>
      </c>
      <c r="L17" s="9">
        <f t="shared" si="10"/>
        <v>-0.5</v>
      </c>
      <c r="M17" s="111"/>
    </row>
    <row r="18" spans="1:13" x14ac:dyDescent="0.25">
      <c r="A18" s="101" t="s">
        <v>27</v>
      </c>
      <c r="B18" s="17">
        <f t="shared" ref="B18:K18" si="12">IFERROR(SUM(B9:B17), "--")</f>
        <v>783</v>
      </c>
      <c r="C18" s="18">
        <f t="shared" si="12"/>
        <v>1</v>
      </c>
      <c r="D18" s="17">
        <f t="shared" si="12"/>
        <v>925</v>
      </c>
      <c r="E18" s="18">
        <f t="shared" si="12"/>
        <v>1</v>
      </c>
      <c r="F18" s="17">
        <f t="shared" si="12"/>
        <v>976</v>
      </c>
      <c r="G18" s="18">
        <f t="shared" si="12"/>
        <v>1</v>
      </c>
      <c r="H18" s="17">
        <f t="shared" si="12"/>
        <v>797</v>
      </c>
      <c r="I18" s="18">
        <f t="shared" si="12"/>
        <v>1</v>
      </c>
      <c r="J18" s="17">
        <f t="shared" si="12"/>
        <v>572</v>
      </c>
      <c r="K18" s="18">
        <f t="shared" si="12"/>
        <v>1</v>
      </c>
      <c r="L18" s="18">
        <f>IFERROR((J18-B18)/B18, "--")</f>
        <v>-0.26947637292464877</v>
      </c>
      <c r="M18" s="111"/>
    </row>
    <row r="19" spans="1:13" s="24" customFormat="1" ht="30" x14ac:dyDescent="0.25">
      <c r="A19" s="51" t="s">
        <v>2</v>
      </c>
      <c r="B19" s="127" t="s">
        <v>91</v>
      </c>
      <c r="C19" s="127"/>
      <c r="D19" s="127" t="s">
        <v>92</v>
      </c>
      <c r="E19" s="127"/>
      <c r="F19" s="127" t="s">
        <v>93</v>
      </c>
      <c r="G19" s="127"/>
      <c r="H19" s="127" t="s">
        <v>94</v>
      </c>
      <c r="I19" s="127"/>
      <c r="J19" s="127" t="s">
        <v>95</v>
      </c>
      <c r="K19" s="127"/>
      <c r="L19" s="50" t="s">
        <v>28</v>
      </c>
      <c r="M19" s="50" t="s">
        <v>96</v>
      </c>
    </row>
    <row r="20" spans="1:13" x14ac:dyDescent="0.25">
      <c r="A20" s="16" t="s">
        <v>3</v>
      </c>
      <c r="B20" s="112">
        <v>19</v>
      </c>
      <c r="C20" s="9">
        <f>IFERROR(B20/B$24, "--")</f>
        <v>2.4265644955300127E-2</v>
      </c>
      <c r="D20" s="112">
        <v>32</v>
      </c>
      <c r="E20" s="9">
        <f t="shared" ref="E20:E23" si="13">IFERROR(D20/D$24, "--")</f>
        <v>3.4594594594594595E-2</v>
      </c>
      <c r="F20" s="112">
        <v>29</v>
      </c>
      <c r="G20" s="9">
        <f t="shared" ref="G20:G23" si="14">IFERROR(F20/F$24, "--")</f>
        <v>2.9713114754098359E-2</v>
      </c>
      <c r="H20" s="112">
        <v>26</v>
      </c>
      <c r="I20" s="9">
        <f t="shared" ref="I20:I23" si="15">IFERROR(H20/H$24, "--")</f>
        <v>3.262233375156838E-2</v>
      </c>
      <c r="J20" s="112">
        <v>28</v>
      </c>
      <c r="K20" s="9">
        <f t="shared" ref="K20:K23" si="16">IFERROR(J20/J$24, "--")</f>
        <v>4.8951048951048952E-2</v>
      </c>
      <c r="L20" s="9">
        <f t="shared" ref="L20:L24" si="17">IFERROR((J20-B20)/B20, "--")</f>
        <v>0.47368421052631576</v>
      </c>
      <c r="M20" s="111"/>
    </row>
    <row r="21" spans="1:13" x14ac:dyDescent="0.25">
      <c r="A21" s="16" t="s">
        <v>4</v>
      </c>
      <c r="B21" s="112">
        <v>89</v>
      </c>
      <c r="C21" s="9">
        <f t="shared" ref="C21:C23" si="18">IFERROR(B21/B$24, "--")</f>
        <v>0.1136653895274585</v>
      </c>
      <c r="D21" s="112">
        <v>89</v>
      </c>
      <c r="E21" s="9">
        <f t="shared" si="13"/>
        <v>9.6216216216216219E-2</v>
      </c>
      <c r="F21" s="112">
        <v>116</v>
      </c>
      <c r="G21" s="9">
        <f t="shared" si="14"/>
        <v>0.11885245901639344</v>
      </c>
      <c r="H21" s="112">
        <v>78</v>
      </c>
      <c r="I21" s="9">
        <f t="shared" si="15"/>
        <v>9.7867001254705141E-2</v>
      </c>
      <c r="J21" s="112">
        <v>51</v>
      </c>
      <c r="K21" s="9">
        <f t="shared" si="16"/>
        <v>8.9160839160839167E-2</v>
      </c>
      <c r="L21" s="9">
        <f t="shared" si="17"/>
        <v>-0.42696629213483145</v>
      </c>
      <c r="M21" s="111"/>
    </row>
    <row r="22" spans="1:13" x14ac:dyDescent="0.25">
      <c r="A22" s="16" t="s">
        <v>5</v>
      </c>
      <c r="B22" s="112">
        <v>307</v>
      </c>
      <c r="C22" s="9">
        <f t="shared" si="18"/>
        <v>0.39208173690932313</v>
      </c>
      <c r="D22" s="112">
        <v>360</v>
      </c>
      <c r="E22" s="9">
        <f t="shared" si="13"/>
        <v>0.38918918918918921</v>
      </c>
      <c r="F22" s="112">
        <v>381</v>
      </c>
      <c r="G22" s="9">
        <f t="shared" si="14"/>
        <v>0.39036885245901637</v>
      </c>
      <c r="H22" s="112">
        <v>326</v>
      </c>
      <c r="I22" s="9">
        <f t="shared" si="15"/>
        <v>0.40903387703889588</v>
      </c>
      <c r="J22" s="112">
        <v>216</v>
      </c>
      <c r="K22" s="9">
        <f t="shared" si="16"/>
        <v>0.3776223776223776</v>
      </c>
      <c r="L22" s="9">
        <f t="shared" si="17"/>
        <v>-0.29641693811074921</v>
      </c>
      <c r="M22" s="111"/>
    </row>
    <row r="23" spans="1:13" x14ac:dyDescent="0.25">
      <c r="A23" s="16" t="s">
        <v>6</v>
      </c>
      <c r="B23" s="112">
        <v>368</v>
      </c>
      <c r="C23" s="9">
        <f t="shared" si="18"/>
        <v>0.46998722860791825</v>
      </c>
      <c r="D23" s="112">
        <v>444</v>
      </c>
      <c r="E23" s="9">
        <f t="shared" si="13"/>
        <v>0.48</v>
      </c>
      <c r="F23" s="112">
        <v>450</v>
      </c>
      <c r="G23" s="9">
        <f t="shared" si="14"/>
        <v>0.46106557377049179</v>
      </c>
      <c r="H23" s="112">
        <v>367</v>
      </c>
      <c r="I23" s="9">
        <f t="shared" si="15"/>
        <v>0.4604767879548306</v>
      </c>
      <c r="J23" s="112">
        <v>277</v>
      </c>
      <c r="K23" s="9">
        <f t="shared" si="16"/>
        <v>0.48426573426573427</v>
      </c>
      <c r="L23" s="9">
        <f t="shared" si="17"/>
        <v>-0.24728260869565216</v>
      </c>
      <c r="M23" s="111"/>
    </row>
    <row r="24" spans="1:13" x14ac:dyDescent="0.25">
      <c r="A24" s="101" t="s">
        <v>27</v>
      </c>
      <c r="B24" s="17">
        <f t="shared" ref="B24:K24" si="19">IFERROR(SUM(B20:B23), "--")</f>
        <v>783</v>
      </c>
      <c r="C24" s="18">
        <f t="shared" si="19"/>
        <v>1</v>
      </c>
      <c r="D24" s="17">
        <f t="shared" si="19"/>
        <v>925</v>
      </c>
      <c r="E24" s="18">
        <f t="shared" si="19"/>
        <v>1</v>
      </c>
      <c r="F24" s="17">
        <f t="shared" si="19"/>
        <v>976</v>
      </c>
      <c r="G24" s="18">
        <f t="shared" si="19"/>
        <v>1</v>
      </c>
      <c r="H24" s="17">
        <f t="shared" si="19"/>
        <v>797</v>
      </c>
      <c r="I24" s="18">
        <f t="shared" si="19"/>
        <v>1</v>
      </c>
      <c r="J24" s="17">
        <f t="shared" si="19"/>
        <v>572</v>
      </c>
      <c r="K24" s="18">
        <f t="shared" si="19"/>
        <v>1</v>
      </c>
      <c r="L24" s="18">
        <f t="shared" si="17"/>
        <v>-0.26947637292464877</v>
      </c>
      <c r="M24" s="111"/>
    </row>
    <row r="25" spans="1:13" s="24" customFormat="1" ht="30" x14ac:dyDescent="0.25">
      <c r="A25" s="51" t="s">
        <v>52</v>
      </c>
      <c r="B25" s="127" t="s">
        <v>91</v>
      </c>
      <c r="C25" s="127"/>
      <c r="D25" s="127" t="s">
        <v>92</v>
      </c>
      <c r="E25" s="127"/>
      <c r="F25" s="127" t="s">
        <v>93</v>
      </c>
      <c r="G25" s="127"/>
      <c r="H25" s="127" t="s">
        <v>94</v>
      </c>
      <c r="I25" s="127"/>
      <c r="J25" s="127" t="s">
        <v>95</v>
      </c>
      <c r="K25" s="127"/>
      <c r="L25" s="50" t="s">
        <v>28</v>
      </c>
      <c r="M25" s="50" t="s">
        <v>96</v>
      </c>
    </row>
    <row r="26" spans="1:13" x14ac:dyDescent="0.25">
      <c r="A26" s="16" t="s">
        <v>20</v>
      </c>
      <c r="B26" s="112">
        <v>257</v>
      </c>
      <c r="C26" s="9">
        <f>IFERROR(B26/B$31, "--")</f>
        <v>0.32822477650063858</v>
      </c>
      <c r="D26" s="112">
        <v>339</v>
      </c>
      <c r="E26" s="9">
        <f t="shared" ref="E26:E30" si="20">IFERROR(D26/D$31, "--")</f>
        <v>0.36648648648648646</v>
      </c>
      <c r="F26" s="112">
        <v>358</v>
      </c>
      <c r="G26" s="9">
        <f t="shared" ref="G26:G30" si="21">IFERROR(F26/F$31, "--")</f>
        <v>0.36680327868852458</v>
      </c>
      <c r="H26" s="112">
        <v>305</v>
      </c>
      <c r="I26" s="9">
        <f t="shared" ref="I26:I30" si="22">IFERROR(H26/H$31, "--")</f>
        <v>0.38268506900878296</v>
      </c>
      <c r="J26" s="112">
        <v>205</v>
      </c>
      <c r="K26" s="9">
        <f t="shared" ref="K26:K30" si="23">IFERROR(J26/J$31, "--")</f>
        <v>0.35839160839160839</v>
      </c>
      <c r="L26" s="9">
        <f t="shared" ref="L26:L31" si="24">IFERROR((J26-B26)/B26, "--")</f>
        <v>-0.20233463035019456</v>
      </c>
      <c r="M26" s="111"/>
    </row>
    <row r="27" spans="1:13" x14ac:dyDescent="0.25">
      <c r="A27" s="16" t="s">
        <v>21</v>
      </c>
      <c r="B27" s="112">
        <v>59</v>
      </c>
      <c r="C27" s="9">
        <f t="shared" ref="C27:C30" si="25">IFERROR(B27/B$31, "--")</f>
        <v>7.5351213282247767E-2</v>
      </c>
      <c r="D27" s="112">
        <v>68</v>
      </c>
      <c r="E27" s="9">
        <f t="shared" si="20"/>
        <v>7.3513513513513512E-2</v>
      </c>
      <c r="F27" s="112">
        <v>93</v>
      </c>
      <c r="G27" s="9">
        <f t="shared" si="21"/>
        <v>9.5286885245901634E-2</v>
      </c>
      <c r="H27" s="112">
        <v>68</v>
      </c>
      <c r="I27" s="9">
        <f t="shared" si="22"/>
        <v>8.5319949811794235E-2</v>
      </c>
      <c r="J27" s="112">
        <v>40</v>
      </c>
      <c r="K27" s="9">
        <f t="shared" si="23"/>
        <v>6.9930069930069935E-2</v>
      </c>
      <c r="L27" s="9">
        <f t="shared" si="24"/>
        <v>-0.32203389830508472</v>
      </c>
      <c r="M27" s="111"/>
    </row>
    <row r="28" spans="1:13" x14ac:dyDescent="0.25">
      <c r="A28" s="16" t="s">
        <v>22</v>
      </c>
      <c r="B28" s="112">
        <v>382</v>
      </c>
      <c r="C28" s="9">
        <f t="shared" si="25"/>
        <v>0.48786717752234993</v>
      </c>
      <c r="D28" s="112">
        <v>451</v>
      </c>
      <c r="E28" s="9">
        <f t="shared" si="20"/>
        <v>0.48756756756756758</v>
      </c>
      <c r="F28" s="112">
        <v>473</v>
      </c>
      <c r="G28" s="9">
        <f t="shared" si="21"/>
        <v>0.48463114754098363</v>
      </c>
      <c r="H28" s="112">
        <v>378</v>
      </c>
      <c r="I28" s="9">
        <f t="shared" si="22"/>
        <v>0.47427854454203261</v>
      </c>
      <c r="J28" s="112">
        <v>294</v>
      </c>
      <c r="K28" s="9">
        <f t="shared" si="23"/>
        <v>0.51398601398601396</v>
      </c>
      <c r="L28" s="9">
        <f t="shared" si="24"/>
        <v>-0.23036649214659685</v>
      </c>
      <c r="M28" s="111"/>
    </row>
    <row r="29" spans="1:13" x14ac:dyDescent="0.25">
      <c r="A29" s="16" t="s">
        <v>23</v>
      </c>
      <c r="B29" s="112">
        <v>34</v>
      </c>
      <c r="C29" s="9">
        <f t="shared" si="25"/>
        <v>4.3422733077905493E-2</v>
      </c>
      <c r="D29" s="112">
        <v>34</v>
      </c>
      <c r="E29" s="9">
        <f t="shared" si="20"/>
        <v>3.6756756756756756E-2</v>
      </c>
      <c r="F29" s="112">
        <v>32</v>
      </c>
      <c r="G29" s="9">
        <f t="shared" si="21"/>
        <v>3.2786885245901641E-2</v>
      </c>
      <c r="H29" s="112">
        <v>25</v>
      </c>
      <c r="I29" s="9">
        <f t="shared" si="22"/>
        <v>3.1367628607277293E-2</v>
      </c>
      <c r="J29" s="112">
        <v>13</v>
      </c>
      <c r="K29" s="9">
        <f t="shared" si="23"/>
        <v>2.2727272727272728E-2</v>
      </c>
      <c r="L29" s="9">
        <f t="shared" si="24"/>
        <v>-0.61764705882352944</v>
      </c>
      <c r="M29" s="111"/>
    </row>
    <row r="30" spans="1:13" x14ac:dyDescent="0.25">
      <c r="A30" s="16" t="s">
        <v>24</v>
      </c>
      <c r="B30" s="112">
        <v>51</v>
      </c>
      <c r="C30" s="9">
        <f t="shared" si="25"/>
        <v>6.5134099616858232E-2</v>
      </c>
      <c r="D30" s="112">
        <v>33</v>
      </c>
      <c r="E30" s="9">
        <f t="shared" si="20"/>
        <v>3.5675675675675679E-2</v>
      </c>
      <c r="F30" s="112">
        <v>20</v>
      </c>
      <c r="G30" s="9">
        <f t="shared" si="21"/>
        <v>2.0491803278688523E-2</v>
      </c>
      <c r="H30" s="112">
        <v>21</v>
      </c>
      <c r="I30" s="9">
        <f t="shared" si="22"/>
        <v>2.6348808030112924E-2</v>
      </c>
      <c r="J30" s="112">
        <v>20</v>
      </c>
      <c r="K30" s="9">
        <f t="shared" si="23"/>
        <v>3.4965034965034968E-2</v>
      </c>
      <c r="L30" s="9">
        <f t="shared" si="24"/>
        <v>-0.60784313725490191</v>
      </c>
      <c r="M30" s="111"/>
    </row>
    <row r="31" spans="1:13" x14ac:dyDescent="0.25">
      <c r="A31" s="101" t="s">
        <v>27</v>
      </c>
      <c r="B31" s="17">
        <f t="shared" ref="B31:K31" si="26">IFERROR(SUM(B26:B30), "--")</f>
        <v>783</v>
      </c>
      <c r="C31" s="18">
        <f t="shared" si="26"/>
        <v>1</v>
      </c>
      <c r="D31" s="17">
        <f t="shared" si="26"/>
        <v>925</v>
      </c>
      <c r="E31" s="18">
        <f t="shared" si="26"/>
        <v>0.99999999999999989</v>
      </c>
      <c r="F31" s="17">
        <f t="shared" si="26"/>
        <v>976</v>
      </c>
      <c r="G31" s="18">
        <f t="shared" si="26"/>
        <v>1</v>
      </c>
      <c r="H31" s="17">
        <f t="shared" si="26"/>
        <v>797</v>
      </c>
      <c r="I31" s="18">
        <f t="shared" si="26"/>
        <v>1</v>
      </c>
      <c r="J31" s="17">
        <f t="shared" si="26"/>
        <v>572</v>
      </c>
      <c r="K31" s="18">
        <f t="shared" si="26"/>
        <v>1</v>
      </c>
      <c r="L31" s="18">
        <f t="shared" si="24"/>
        <v>-0.26947637292464877</v>
      </c>
      <c r="M31" s="111"/>
    </row>
    <row r="32" spans="1:13" s="24" customFormat="1" ht="30" x14ac:dyDescent="0.25">
      <c r="A32" s="51" t="s">
        <v>25</v>
      </c>
      <c r="B32" s="127" t="s">
        <v>91</v>
      </c>
      <c r="C32" s="127"/>
      <c r="D32" s="127" t="s">
        <v>92</v>
      </c>
      <c r="E32" s="127"/>
      <c r="F32" s="127" t="s">
        <v>93</v>
      </c>
      <c r="G32" s="127"/>
      <c r="H32" s="127" t="s">
        <v>94</v>
      </c>
      <c r="I32" s="127"/>
      <c r="J32" s="127" t="s">
        <v>95</v>
      </c>
      <c r="K32" s="127"/>
      <c r="L32" s="50" t="s">
        <v>28</v>
      </c>
      <c r="M32" s="50" t="s">
        <v>96</v>
      </c>
    </row>
    <row r="33" spans="1:14" x14ac:dyDescent="0.25">
      <c r="A33" s="16" t="s">
        <v>90</v>
      </c>
      <c r="B33" s="112">
        <v>331</v>
      </c>
      <c r="C33" s="9">
        <f>IFERROR(B33/B$35, "--")</f>
        <v>0.42273307790549169</v>
      </c>
      <c r="D33" s="112">
        <v>351</v>
      </c>
      <c r="E33" s="9">
        <f>IFERROR(D33/D$35, "--")</f>
        <v>0.37945945945945947</v>
      </c>
      <c r="F33" s="112">
        <v>339</v>
      </c>
      <c r="G33" s="9">
        <f>IFERROR(F33/F$35, "--")</f>
        <v>0.3473360655737705</v>
      </c>
      <c r="H33" s="112">
        <v>224</v>
      </c>
      <c r="I33" s="9">
        <f>IFERROR(H33/H$35, "--")</f>
        <v>0.2810539523212045</v>
      </c>
      <c r="J33" s="112">
        <v>201</v>
      </c>
      <c r="K33" s="9">
        <f>IFERROR(J33/J$35, "--")</f>
        <v>0.35139860139860141</v>
      </c>
      <c r="L33" s="9">
        <f t="shared" ref="L33:L35" si="27">IFERROR((J33-B33)/B33, "--")</f>
        <v>-0.39274924471299094</v>
      </c>
      <c r="M33" s="111"/>
    </row>
    <row r="34" spans="1:14" x14ac:dyDescent="0.25">
      <c r="A34" s="16" t="s">
        <v>26</v>
      </c>
      <c r="B34" s="112">
        <v>452</v>
      </c>
      <c r="C34" s="9">
        <f>IFERROR(B34/B$35, "--")</f>
        <v>0.57726692209450825</v>
      </c>
      <c r="D34" s="112">
        <v>574</v>
      </c>
      <c r="E34" s="9">
        <f>IFERROR(D34/D$35, "--")</f>
        <v>0.62054054054054053</v>
      </c>
      <c r="F34" s="112">
        <v>637</v>
      </c>
      <c r="G34" s="9">
        <f>IFERROR(F34/F$35, "--")</f>
        <v>0.6526639344262295</v>
      </c>
      <c r="H34" s="112">
        <v>573</v>
      </c>
      <c r="I34" s="9">
        <f>IFERROR(H34/H$35, "--")</f>
        <v>0.71894604767879544</v>
      </c>
      <c r="J34" s="112">
        <v>371</v>
      </c>
      <c r="K34" s="9">
        <f>IFERROR(J34/J$35, "--")</f>
        <v>0.64860139860139865</v>
      </c>
      <c r="L34" s="9">
        <f t="shared" si="27"/>
        <v>-0.17920353982300885</v>
      </c>
      <c r="M34" s="111"/>
    </row>
    <row r="35" spans="1:14" x14ac:dyDescent="0.25">
      <c r="A35" s="101" t="s">
        <v>27</v>
      </c>
      <c r="B35" s="17">
        <f t="shared" ref="B35:K35" si="28">IFERROR(SUM(B33:B34), "--")</f>
        <v>783</v>
      </c>
      <c r="C35" s="18">
        <f t="shared" si="28"/>
        <v>1</v>
      </c>
      <c r="D35" s="17">
        <f t="shared" si="28"/>
        <v>925</v>
      </c>
      <c r="E35" s="18">
        <f t="shared" si="28"/>
        <v>1</v>
      </c>
      <c r="F35" s="17">
        <f t="shared" si="28"/>
        <v>976</v>
      </c>
      <c r="G35" s="18">
        <f t="shared" si="28"/>
        <v>1</v>
      </c>
      <c r="H35" s="17">
        <f t="shared" si="28"/>
        <v>797</v>
      </c>
      <c r="I35" s="18">
        <f t="shared" si="28"/>
        <v>1</v>
      </c>
      <c r="J35" s="17">
        <f t="shared" si="28"/>
        <v>572</v>
      </c>
      <c r="K35" s="18">
        <f t="shared" si="28"/>
        <v>1</v>
      </c>
      <c r="L35" s="18">
        <f t="shared" si="27"/>
        <v>-0.26947637292464877</v>
      </c>
      <c r="M35" s="111"/>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104" t="s">
        <v>41</v>
      </c>
      <c r="B2" s="66" t="s">
        <v>1</v>
      </c>
      <c r="C2" s="65" t="s">
        <v>46</v>
      </c>
      <c r="D2" s="65" t="s">
        <v>47</v>
      </c>
      <c r="E2" s="65" t="s">
        <v>44</v>
      </c>
      <c r="F2" s="65" t="s">
        <v>48</v>
      </c>
      <c r="G2" s="65" t="s">
        <v>0</v>
      </c>
      <c r="H2" s="65" t="s">
        <v>45</v>
      </c>
    </row>
    <row r="3" spans="1:8" ht="15" customHeight="1" x14ac:dyDescent="0.25">
      <c r="A3" s="139" t="s">
        <v>98</v>
      </c>
      <c r="B3" s="7" t="s">
        <v>91</v>
      </c>
      <c r="C3" s="4">
        <v>1169</v>
      </c>
      <c r="D3" s="4">
        <v>1049</v>
      </c>
      <c r="E3" s="15">
        <v>0.89734816082121471</v>
      </c>
      <c r="F3" s="4">
        <v>996</v>
      </c>
      <c r="G3" s="15">
        <v>0.85201026518391787</v>
      </c>
      <c r="H3" s="14" t="s">
        <v>29</v>
      </c>
    </row>
    <row r="4" spans="1:8" ht="15" customHeight="1" x14ac:dyDescent="0.25">
      <c r="A4" s="140"/>
      <c r="B4" s="7" t="s">
        <v>92</v>
      </c>
      <c r="C4" s="4">
        <v>1345</v>
      </c>
      <c r="D4" s="4">
        <v>1251</v>
      </c>
      <c r="E4" s="5">
        <v>0.93011152416356879</v>
      </c>
      <c r="F4" s="4">
        <v>1184</v>
      </c>
      <c r="G4" s="5">
        <v>0.88029739776951677</v>
      </c>
      <c r="H4" s="6" t="s">
        <v>29</v>
      </c>
    </row>
    <row r="5" spans="1:8" ht="15" customHeight="1" x14ac:dyDescent="0.25">
      <c r="A5" s="140"/>
      <c r="B5" s="7" t="s">
        <v>93</v>
      </c>
      <c r="C5" s="4">
        <v>1458</v>
      </c>
      <c r="D5" s="4">
        <v>1334</v>
      </c>
      <c r="E5" s="5">
        <v>0.91495198902606312</v>
      </c>
      <c r="F5" s="4">
        <v>1253</v>
      </c>
      <c r="G5" s="5">
        <v>0.85939643347050754</v>
      </c>
      <c r="H5" s="6" t="s">
        <v>29</v>
      </c>
    </row>
    <row r="6" spans="1:8" ht="15" customHeight="1" x14ac:dyDescent="0.25">
      <c r="A6" s="140"/>
      <c r="B6" s="7" t="s">
        <v>94</v>
      </c>
      <c r="C6" s="4">
        <v>1404</v>
      </c>
      <c r="D6" s="4">
        <v>1255</v>
      </c>
      <c r="E6" s="5">
        <v>0.89387464387464388</v>
      </c>
      <c r="F6" s="4">
        <v>1155</v>
      </c>
      <c r="G6" s="5">
        <v>0.82264957264957261</v>
      </c>
      <c r="H6" s="6" t="s">
        <v>29</v>
      </c>
    </row>
    <row r="7" spans="1:8" ht="15" customHeight="1" x14ac:dyDescent="0.25">
      <c r="A7" s="140"/>
      <c r="B7" s="7" t="s">
        <v>95</v>
      </c>
      <c r="C7" s="4">
        <v>1079</v>
      </c>
      <c r="D7" s="4">
        <v>937</v>
      </c>
      <c r="E7" s="5">
        <v>0.86839666357738643</v>
      </c>
      <c r="F7" s="4">
        <v>809</v>
      </c>
      <c r="G7" s="5">
        <v>0.74976830398517147</v>
      </c>
      <c r="H7" s="6" t="s">
        <v>29</v>
      </c>
    </row>
    <row r="8" spans="1:8" ht="15" customHeight="1" x14ac:dyDescent="0.25">
      <c r="A8" s="141"/>
      <c r="B8" s="54" t="s">
        <v>27</v>
      </c>
      <c r="C8" s="17">
        <f>IFERROR(SUM(C3:C7), "--")</f>
        <v>6455</v>
      </c>
      <c r="D8" s="17">
        <f>IFERROR(SUM(D3:D7), "--")</f>
        <v>5826</v>
      </c>
      <c r="E8" s="102">
        <f>IFERROR(D8/C8, "--" )</f>
        <v>0.90255615801704103</v>
      </c>
      <c r="F8" s="17">
        <f>IFERROR(SUM(F3:F7), "--")</f>
        <v>5397</v>
      </c>
      <c r="G8" s="102">
        <f>IFERROR(F8/C8, "--" )</f>
        <v>0.83609604957397365</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1" t="s">
        <v>8</v>
      </c>
      <c r="B11" s="7" t="s">
        <v>91</v>
      </c>
      <c r="C11" s="4">
        <v>775</v>
      </c>
      <c r="D11" s="4">
        <v>710</v>
      </c>
      <c r="E11" s="5">
        <v>0.91612903225806452</v>
      </c>
      <c r="F11" s="4">
        <v>684</v>
      </c>
      <c r="G11" s="5">
        <v>0.88258064516129031</v>
      </c>
      <c r="H11" s="6">
        <v>3.0965753424657536</v>
      </c>
    </row>
    <row r="12" spans="1:8" x14ac:dyDescent="0.25">
      <c r="A12" s="152"/>
      <c r="B12" s="7" t="s">
        <v>92</v>
      </c>
      <c r="C12" s="4">
        <v>893</v>
      </c>
      <c r="D12" s="4">
        <v>836</v>
      </c>
      <c r="E12" s="5">
        <v>0.93617021276595747</v>
      </c>
      <c r="F12" s="4">
        <v>807</v>
      </c>
      <c r="G12" s="5">
        <v>0.90369540873460241</v>
      </c>
      <c r="H12" s="6">
        <v>3.1225000000000001</v>
      </c>
    </row>
    <row r="13" spans="1:8" x14ac:dyDescent="0.25">
      <c r="A13" s="152"/>
      <c r="B13" s="7" t="s">
        <v>93</v>
      </c>
      <c r="C13" s="4">
        <v>1007</v>
      </c>
      <c r="D13" s="4">
        <v>936</v>
      </c>
      <c r="E13" s="5">
        <v>0.92949354518371397</v>
      </c>
      <c r="F13" s="4">
        <v>888</v>
      </c>
      <c r="G13" s="5">
        <v>0.8818272095332671</v>
      </c>
      <c r="H13" s="6">
        <v>3.2454545454545456</v>
      </c>
    </row>
    <row r="14" spans="1:8" x14ac:dyDescent="0.25">
      <c r="A14" s="152"/>
      <c r="B14" s="7" t="s">
        <v>94</v>
      </c>
      <c r="C14" s="4">
        <v>951</v>
      </c>
      <c r="D14" s="4">
        <v>866</v>
      </c>
      <c r="E14" s="5">
        <v>0.91062039957939012</v>
      </c>
      <c r="F14" s="4">
        <v>803</v>
      </c>
      <c r="G14" s="5">
        <v>0.8443743427970557</v>
      </c>
      <c r="H14" s="6">
        <v>3.1574074074074079</v>
      </c>
    </row>
    <row r="15" spans="1:8" x14ac:dyDescent="0.25">
      <c r="A15" s="152"/>
      <c r="B15" s="7" t="s">
        <v>95</v>
      </c>
      <c r="C15" s="4">
        <v>667</v>
      </c>
      <c r="D15" s="4">
        <v>594</v>
      </c>
      <c r="E15" s="5">
        <v>0.89055472263868063</v>
      </c>
      <c r="F15" s="4">
        <v>525</v>
      </c>
      <c r="G15" s="5">
        <v>0.78710644677661168</v>
      </c>
      <c r="H15" s="6">
        <v>2.9558035714285715</v>
      </c>
    </row>
    <row r="16" spans="1:8" x14ac:dyDescent="0.25">
      <c r="A16" s="153"/>
      <c r="B16" s="54" t="s">
        <v>27</v>
      </c>
      <c r="C16" s="17">
        <f>IFERROR(SUM(C11:C15), "--")</f>
        <v>4293</v>
      </c>
      <c r="D16" s="17">
        <f>IFERROR(SUM(D11:D15), "--")</f>
        <v>3942</v>
      </c>
      <c r="E16" s="102">
        <f>IFERROR(D16/C16, "--" )</f>
        <v>0.91823899371069184</v>
      </c>
      <c r="F16" s="17">
        <f>IFERROR(SUM(F11:F15), "--")</f>
        <v>3707</v>
      </c>
      <c r="G16" s="102">
        <f>IFERROR(F16/C16, "--" )</f>
        <v>0.86349871884463081</v>
      </c>
      <c r="H16" s="103" t="s">
        <v>29</v>
      </c>
    </row>
    <row r="17" spans="1:8" x14ac:dyDescent="0.25">
      <c r="A17" s="148" t="s">
        <v>9</v>
      </c>
      <c r="B17" s="87" t="s">
        <v>91</v>
      </c>
      <c r="C17" s="88">
        <v>382</v>
      </c>
      <c r="D17" s="88">
        <v>328</v>
      </c>
      <c r="E17" s="90">
        <v>0.8586387434554974</v>
      </c>
      <c r="F17" s="88">
        <v>301</v>
      </c>
      <c r="G17" s="90">
        <v>0.7879581151832461</v>
      </c>
      <c r="H17" s="89">
        <v>2.7613445378151265</v>
      </c>
    </row>
    <row r="18" spans="1:8" x14ac:dyDescent="0.25">
      <c r="A18" s="149"/>
      <c r="B18" s="87" t="s">
        <v>92</v>
      </c>
      <c r="C18" s="88">
        <v>441</v>
      </c>
      <c r="D18" s="88">
        <v>405</v>
      </c>
      <c r="E18" s="90">
        <v>0.91836734693877553</v>
      </c>
      <c r="F18" s="88">
        <v>367</v>
      </c>
      <c r="G18" s="90">
        <v>0.83219954648526073</v>
      </c>
      <c r="H18" s="89">
        <v>2.4847619047619043</v>
      </c>
    </row>
    <row r="19" spans="1:8" x14ac:dyDescent="0.25">
      <c r="A19" s="149"/>
      <c r="B19" s="87" t="s">
        <v>93</v>
      </c>
      <c r="C19" s="88">
        <v>441</v>
      </c>
      <c r="D19" s="88">
        <v>388</v>
      </c>
      <c r="E19" s="90">
        <v>0.8798185941043084</v>
      </c>
      <c r="F19" s="88">
        <v>355</v>
      </c>
      <c r="G19" s="90">
        <v>0.80498866213151932</v>
      </c>
      <c r="H19" s="89">
        <v>2.8515151515151511</v>
      </c>
    </row>
    <row r="20" spans="1:8" x14ac:dyDescent="0.25">
      <c r="A20" s="149"/>
      <c r="B20" s="87" t="s">
        <v>94</v>
      </c>
      <c r="C20" s="88">
        <v>446</v>
      </c>
      <c r="D20" s="88">
        <v>384</v>
      </c>
      <c r="E20" s="90">
        <v>0.86098654708520184</v>
      </c>
      <c r="F20" s="88">
        <v>349</v>
      </c>
      <c r="G20" s="90">
        <v>0.78251121076233188</v>
      </c>
      <c r="H20" s="89">
        <v>2.9885245901639346</v>
      </c>
    </row>
    <row r="21" spans="1:8" x14ac:dyDescent="0.25">
      <c r="A21" s="149"/>
      <c r="B21" s="87" t="s">
        <v>95</v>
      </c>
      <c r="C21" s="88">
        <v>401</v>
      </c>
      <c r="D21" s="88">
        <v>334</v>
      </c>
      <c r="E21" s="90">
        <v>0.83291770573566082</v>
      </c>
      <c r="F21" s="88">
        <v>277</v>
      </c>
      <c r="G21" s="90">
        <v>0.69077306733167088</v>
      </c>
      <c r="H21" s="89">
        <v>2.6482142857142859</v>
      </c>
    </row>
    <row r="22" spans="1:8" x14ac:dyDescent="0.25">
      <c r="A22" s="150"/>
      <c r="B22" s="95" t="s">
        <v>27</v>
      </c>
      <c r="C22" s="107">
        <f>IFERROR(SUM(C17:C21), "--")</f>
        <v>2111</v>
      </c>
      <c r="D22" s="107">
        <f>IFERROR(SUM(D17:D21), "--")</f>
        <v>1839</v>
      </c>
      <c r="E22" s="109">
        <f>IFERROR(D22/C22, "--" )</f>
        <v>0.87115111321648508</v>
      </c>
      <c r="F22" s="107">
        <f>IFERROR(SUM(F17:F21), "--")</f>
        <v>1649</v>
      </c>
      <c r="G22" s="109">
        <f>IFERROR(F22/C22, "--" )</f>
        <v>0.78114637612505922</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45" t="s">
        <v>56</v>
      </c>
      <c r="B24" s="7" t="s">
        <v>91</v>
      </c>
      <c r="C24" s="4">
        <v>6</v>
      </c>
      <c r="D24" s="4">
        <v>5</v>
      </c>
      <c r="E24" s="5">
        <v>0.83333333333333337</v>
      </c>
      <c r="F24" s="4">
        <v>5</v>
      </c>
      <c r="G24" s="5">
        <v>0.83333333333333337</v>
      </c>
      <c r="H24" s="6" t="s">
        <v>29</v>
      </c>
    </row>
    <row r="25" spans="1:8" x14ac:dyDescent="0.25">
      <c r="A25" s="146"/>
      <c r="B25" s="7" t="s">
        <v>92</v>
      </c>
      <c r="C25" s="4">
        <v>3</v>
      </c>
      <c r="D25" s="4">
        <v>3</v>
      </c>
      <c r="E25" s="5">
        <v>1</v>
      </c>
      <c r="F25" s="4">
        <v>3</v>
      </c>
      <c r="G25" s="5">
        <v>1</v>
      </c>
      <c r="H25" s="6">
        <v>2</v>
      </c>
    </row>
    <row r="26" spans="1:8" x14ac:dyDescent="0.25">
      <c r="A26" s="146"/>
      <c r="B26" s="7" t="s">
        <v>93</v>
      </c>
      <c r="C26" s="4">
        <v>6</v>
      </c>
      <c r="D26" s="4">
        <v>6</v>
      </c>
      <c r="E26" s="5">
        <v>1</v>
      </c>
      <c r="F26" s="4">
        <v>6</v>
      </c>
      <c r="G26" s="5">
        <v>1</v>
      </c>
      <c r="H26" s="6">
        <v>2.6666666666666665</v>
      </c>
    </row>
    <row r="27" spans="1:8" x14ac:dyDescent="0.25">
      <c r="A27" s="146"/>
      <c r="B27" s="7" t="s">
        <v>94</v>
      </c>
      <c r="C27" s="4">
        <v>12</v>
      </c>
      <c r="D27" s="4">
        <v>10</v>
      </c>
      <c r="E27" s="5">
        <v>0.83333333333333337</v>
      </c>
      <c r="F27" s="4">
        <v>7</v>
      </c>
      <c r="G27" s="5">
        <v>0.58333333333333337</v>
      </c>
      <c r="H27" s="6">
        <v>1.3333333333333333</v>
      </c>
    </row>
    <row r="28" spans="1:8" x14ac:dyDescent="0.25">
      <c r="A28" s="146"/>
      <c r="B28" s="7" t="s">
        <v>95</v>
      </c>
      <c r="C28" s="4">
        <v>8</v>
      </c>
      <c r="D28" s="4">
        <v>6</v>
      </c>
      <c r="E28" s="5">
        <v>0.75</v>
      </c>
      <c r="F28" s="4">
        <v>4</v>
      </c>
      <c r="G28" s="5">
        <v>0.5</v>
      </c>
      <c r="H28" s="6">
        <v>1.6666666666666667</v>
      </c>
    </row>
    <row r="29" spans="1:8" x14ac:dyDescent="0.25">
      <c r="A29" s="147"/>
      <c r="B29" s="54" t="s">
        <v>27</v>
      </c>
      <c r="C29" s="17">
        <f>IFERROR(SUM(C24:C28), "--")</f>
        <v>35</v>
      </c>
      <c r="D29" s="17">
        <f>IFERROR(SUM(D24:D28), "--")</f>
        <v>30</v>
      </c>
      <c r="E29" s="102">
        <f>IFERROR(D29/C29, "--" )</f>
        <v>0.8571428571428571</v>
      </c>
      <c r="F29" s="17">
        <f>IFERROR(SUM(F24:F28), "--")</f>
        <v>25</v>
      </c>
      <c r="G29" s="102">
        <f>IFERROR(F29/C29, "--" )</f>
        <v>0.7142857142857143</v>
      </c>
      <c r="H29" s="103" t="s">
        <v>29</v>
      </c>
    </row>
    <row r="30" spans="1:8" ht="15" customHeight="1" x14ac:dyDescent="0.25">
      <c r="A30" s="142" t="s">
        <v>55</v>
      </c>
      <c r="B30" s="87" t="s">
        <v>91</v>
      </c>
      <c r="C30" s="113" t="s">
        <v>29</v>
      </c>
      <c r="D30" s="113" t="s">
        <v>29</v>
      </c>
      <c r="E30" s="114" t="s">
        <v>29</v>
      </c>
      <c r="F30" s="113" t="s">
        <v>29</v>
      </c>
      <c r="G30" s="114" t="s">
        <v>29</v>
      </c>
      <c r="H30" s="115" t="s">
        <v>29</v>
      </c>
    </row>
    <row r="31" spans="1:8" x14ac:dyDescent="0.25">
      <c r="A31" s="143"/>
      <c r="B31" s="87" t="s">
        <v>92</v>
      </c>
      <c r="C31" s="113" t="s">
        <v>29</v>
      </c>
      <c r="D31" s="113" t="s">
        <v>29</v>
      </c>
      <c r="E31" s="114" t="s">
        <v>29</v>
      </c>
      <c r="F31" s="113" t="s">
        <v>29</v>
      </c>
      <c r="G31" s="114" t="s">
        <v>29</v>
      </c>
      <c r="H31" s="115" t="s">
        <v>29</v>
      </c>
    </row>
    <row r="32" spans="1:8" x14ac:dyDescent="0.25">
      <c r="A32" s="143"/>
      <c r="B32" s="87" t="s">
        <v>93</v>
      </c>
      <c r="C32" s="113" t="s">
        <v>29</v>
      </c>
      <c r="D32" s="113" t="s">
        <v>29</v>
      </c>
      <c r="E32" s="114" t="s">
        <v>29</v>
      </c>
      <c r="F32" s="113" t="s">
        <v>29</v>
      </c>
      <c r="G32" s="114" t="s">
        <v>29</v>
      </c>
      <c r="H32" s="115" t="s">
        <v>29</v>
      </c>
    </row>
    <row r="33" spans="1:8" x14ac:dyDescent="0.25">
      <c r="A33" s="143"/>
      <c r="B33" s="87" t="s">
        <v>94</v>
      </c>
      <c r="C33" s="113" t="s">
        <v>29</v>
      </c>
      <c r="D33" s="113" t="s">
        <v>29</v>
      </c>
      <c r="E33" s="114" t="s">
        <v>29</v>
      </c>
      <c r="F33" s="113" t="s">
        <v>29</v>
      </c>
      <c r="G33" s="114" t="s">
        <v>29</v>
      </c>
      <c r="H33" s="115" t="s">
        <v>29</v>
      </c>
    </row>
    <row r="34" spans="1:8" x14ac:dyDescent="0.25">
      <c r="A34" s="143"/>
      <c r="B34" s="87" t="s">
        <v>95</v>
      </c>
      <c r="C34" s="113" t="s">
        <v>29</v>
      </c>
      <c r="D34" s="113" t="s">
        <v>29</v>
      </c>
      <c r="E34" s="114" t="s">
        <v>29</v>
      </c>
      <c r="F34" s="113" t="s">
        <v>29</v>
      </c>
      <c r="G34" s="114" t="s">
        <v>29</v>
      </c>
      <c r="H34" s="115" t="s">
        <v>29</v>
      </c>
    </row>
    <row r="35" spans="1:8" x14ac:dyDescent="0.25">
      <c r="A35" s="144"/>
      <c r="B35" s="95" t="s">
        <v>27</v>
      </c>
      <c r="C35" s="107">
        <f>IFERROR(SUM(C30:C34), "--")</f>
        <v>0</v>
      </c>
      <c r="D35" s="107">
        <f>IFERROR(SUM(D30:D34), "--")</f>
        <v>0</v>
      </c>
      <c r="E35" s="109" t="str">
        <f>IFERROR(D35/C35, "--" )</f>
        <v>--</v>
      </c>
      <c r="F35" s="107">
        <f>IFERROR(SUM(F30:F34), "--")</f>
        <v>0</v>
      </c>
      <c r="G35" s="109" t="str">
        <f>IFERROR(F35/C35, "--" )</f>
        <v>--</v>
      </c>
      <c r="H35" s="108" t="s">
        <v>29</v>
      </c>
    </row>
    <row r="36" spans="1:8" x14ac:dyDescent="0.25">
      <c r="A36" s="134" t="s">
        <v>13</v>
      </c>
      <c r="B36" s="7" t="s">
        <v>91</v>
      </c>
      <c r="C36" s="4">
        <v>26</v>
      </c>
      <c r="D36" s="4">
        <v>23</v>
      </c>
      <c r="E36" s="5">
        <v>0.88461538461538458</v>
      </c>
      <c r="F36" s="4">
        <v>23</v>
      </c>
      <c r="G36" s="5">
        <v>0.88461538461538458</v>
      </c>
      <c r="H36" s="6">
        <v>3.3</v>
      </c>
    </row>
    <row r="37" spans="1:8" x14ac:dyDescent="0.25">
      <c r="A37" s="135"/>
      <c r="B37" s="7" t="s">
        <v>92</v>
      </c>
      <c r="C37" s="4">
        <v>25</v>
      </c>
      <c r="D37" s="4">
        <v>24</v>
      </c>
      <c r="E37" s="5">
        <v>0.96</v>
      </c>
      <c r="F37" s="4">
        <v>22</v>
      </c>
      <c r="G37" s="5">
        <v>0.88</v>
      </c>
      <c r="H37" s="6">
        <v>2.8111111111111113</v>
      </c>
    </row>
    <row r="38" spans="1:8" x14ac:dyDescent="0.25">
      <c r="A38" s="135"/>
      <c r="B38" s="7" t="s">
        <v>93</v>
      </c>
      <c r="C38" s="25">
        <v>31</v>
      </c>
      <c r="D38" s="25">
        <v>27</v>
      </c>
      <c r="E38" s="5">
        <v>0.87096774193548387</v>
      </c>
      <c r="F38" s="25">
        <v>26</v>
      </c>
      <c r="G38" s="5">
        <v>0.83870967741935487</v>
      </c>
      <c r="H38" s="22">
        <v>3.625</v>
      </c>
    </row>
    <row r="39" spans="1:8" x14ac:dyDescent="0.25">
      <c r="A39" s="135"/>
      <c r="B39" s="7" t="s">
        <v>94</v>
      </c>
      <c r="C39" s="4">
        <v>32</v>
      </c>
      <c r="D39" s="4">
        <v>29</v>
      </c>
      <c r="E39" s="5">
        <v>0.90625</v>
      </c>
      <c r="F39" s="4">
        <v>29</v>
      </c>
      <c r="G39" s="5">
        <v>0.90625</v>
      </c>
      <c r="H39" s="6">
        <v>2.8833333333333337</v>
      </c>
    </row>
    <row r="40" spans="1:8" x14ac:dyDescent="0.25">
      <c r="A40" s="135"/>
      <c r="B40" s="7" t="s">
        <v>95</v>
      </c>
      <c r="C40" s="4">
        <v>48</v>
      </c>
      <c r="D40" s="4">
        <v>44</v>
      </c>
      <c r="E40" s="5">
        <v>0.91666666666666663</v>
      </c>
      <c r="F40" s="4">
        <v>33</v>
      </c>
      <c r="G40" s="5">
        <v>0.6875</v>
      </c>
      <c r="H40" s="6">
        <v>2.4499999999999997</v>
      </c>
    </row>
    <row r="41" spans="1:8" x14ac:dyDescent="0.25">
      <c r="A41" s="136"/>
      <c r="B41" s="54" t="s">
        <v>27</v>
      </c>
      <c r="C41" s="17">
        <f>IFERROR(SUM(C36:C40), "--")</f>
        <v>162</v>
      </c>
      <c r="D41" s="17">
        <f>IFERROR(SUM(D36:D40), "--")</f>
        <v>147</v>
      </c>
      <c r="E41" s="102">
        <f>IFERROR(D41/C41, "--" )</f>
        <v>0.90740740740740744</v>
      </c>
      <c r="F41" s="17">
        <f>IFERROR(SUM(F36:F40), "--")</f>
        <v>133</v>
      </c>
      <c r="G41" s="102">
        <f>IFERROR(F41/C41, "--" )</f>
        <v>0.82098765432098764</v>
      </c>
      <c r="H41" s="103" t="s">
        <v>29</v>
      </c>
    </row>
    <row r="42" spans="1:8" x14ac:dyDescent="0.25">
      <c r="A42" s="131" t="s">
        <v>14</v>
      </c>
      <c r="B42" s="87" t="s">
        <v>91</v>
      </c>
      <c r="C42" s="113" t="s">
        <v>29</v>
      </c>
      <c r="D42" s="113" t="s">
        <v>29</v>
      </c>
      <c r="E42" s="114" t="s">
        <v>29</v>
      </c>
      <c r="F42" s="113" t="s">
        <v>29</v>
      </c>
      <c r="G42" s="114" t="s">
        <v>29</v>
      </c>
      <c r="H42" s="115" t="s">
        <v>29</v>
      </c>
    </row>
    <row r="43" spans="1:8" x14ac:dyDescent="0.25">
      <c r="A43" s="132"/>
      <c r="B43" s="87" t="s">
        <v>92</v>
      </c>
      <c r="C43" s="88">
        <v>1</v>
      </c>
      <c r="D43" s="88">
        <v>1</v>
      </c>
      <c r="E43" s="90">
        <v>1</v>
      </c>
      <c r="F43" s="88">
        <v>1</v>
      </c>
      <c r="G43" s="90">
        <v>1</v>
      </c>
      <c r="H43" s="89">
        <v>3</v>
      </c>
    </row>
    <row r="44" spans="1:8" x14ac:dyDescent="0.25">
      <c r="A44" s="132"/>
      <c r="B44" s="87" t="s">
        <v>93</v>
      </c>
      <c r="C44" s="88">
        <v>4</v>
      </c>
      <c r="D44" s="88">
        <v>4</v>
      </c>
      <c r="E44" s="90">
        <v>1</v>
      </c>
      <c r="F44" s="88">
        <v>4</v>
      </c>
      <c r="G44" s="90">
        <v>1</v>
      </c>
      <c r="H44" s="89">
        <v>3.5666666666666669</v>
      </c>
    </row>
    <row r="45" spans="1:8" x14ac:dyDescent="0.25">
      <c r="A45" s="132"/>
      <c r="B45" s="87" t="s">
        <v>94</v>
      </c>
      <c r="C45" s="88">
        <v>5</v>
      </c>
      <c r="D45" s="88">
        <v>5</v>
      </c>
      <c r="E45" s="90">
        <v>1</v>
      </c>
      <c r="F45" s="88">
        <v>5</v>
      </c>
      <c r="G45" s="90">
        <v>1</v>
      </c>
      <c r="H45" s="89">
        <v>3.65</v>
      </c>
    </row>
    <row r="46" spans="1:8" x14ac:dyDescent="0.25">
      <c r="A46" s="132"/>
      <c r="B46" s="87" t="s">
        <v>95</v>
      </c>
      <c r="C46" s="113" t="s">
        <v>29</v>
      </c>
      <c r="D46" s="113" t="s">
        <v>29</v>
      </c>
      <c r="E46" s="114" t="s">
        <v>29</v>
      </c>
      <c r="F46" s="113" t="s">
        <v>29</v>
      </c>
      <c r="G46" s="114" t="s">
        <v>29</v>
      </c>
      <c r="H46" s="115" t="s">
        <v>29</v>
      </c>
    </row>
    <row r="47" spans="1:8" x14ac:dyDescent="0.25">
      <c r="A47" s="133"/>
      <c r="B47" s="95" t="s">
        <v>27</v>
      </c>
      <c r="C47" s="107">
        <f>IFERROR(SUM(C42:C46), "--")</f>
        <v>10</v>
      </c>
      <c r="D47" s="107">
        <f>IFERROR(SUM(D42:D46), "--")</f>
        <v>10</v>
      </c>
      <c r="E47" s="109">
        <f>IFERROR(D47/C47, "--" )</f>
        <v>1</v>
      </c>
      <c r="F47" s="107">
        <f>IFERROR(SUM(F42:F46), "--")</f>
        <v>10</v>
      </c>
      <c r="G47" s="109">
        <f>IFERROR(F47/C47, "--" )</f>
        <v>1</v>
      </c>
      <c r="H47" s="108" t="s">
        <v>29</v>
      </c>
    </row>
    <row r="48" spans="1:8" x14ac:dyDescent="0.25">
      <c r="A48" s="134" t="s">
        <v>87</v>
      </c>
      <c r="B48" s="7" t="s">
        <v>91</v>
      </c>
      <c r="C48" s="4">
        <v>88</v>
      </c>
      <c r="D48" s="4">
        <v>76</v>
      </c>
      <c r="E48" s="5">
        <v>0.86363636363636365</v>
      </c>
      <c r="F48" s="4">
        <v>71</v>
      </c>
      <c r="G48" s="5">
        <v>0.80681818181818177</v>
      </c>
      <c r="H48" s="6">
        <v>2.56</v>
      </c>
    </row>
    <row r="49" spans="1:8" x14ac:dyDescent="0.25">
      <c r="A49" s="135"/>
      <c r="B49" s="7" t="s">
        <v>92</v>
      </c>
      <c r="C49" s="4">
        <v>73</v>
      </c>
      <c r="D49" s="4">
        <v>67</v>
      </c>
      <c r="E49" s="5">
        <v>0.9178082191780822</v>
      </c>
      <c r="F49" s="4">
        <v>59</v>
      </c>
      <c r="G49" s="5">
        <v>0.80821917808219179</v>
      </c>
      <c r="H49" s="6">
        <v>2.6096774193548389</v>
      </c>
    </row>
    <row r="50" spans="1:8" x14ac:dyDescent="0.25">
      <c r="A50" s="135"/>
      <c r="B50" s="7" t="s">
        <v>93</v>
      </c>
      <c r="C50" s="4">
        <v>86</v>
      </c>
      <c r="D50" s="4">
        <v>75</v>
      </c>
      <c r="E50" s="5">
        <v>0.87209302325581395</v>
      </c>
      <c r="F50" s="4">
        <v>65</v>
      </c>
      <c r="G50" s="5">
        <v>0.7558139534883721</v>
      </c>
      <c r="H50" s="6">
        <v>2.6913043478260867</v>
      </c>
    </row>
    <row r="51" spans="1:8" x14ac:dyDescent="0.25">
      <c r="A51" s="135"/>
      <c r="B51" s="7" t="s">
        <v>94</v>
      </c>
      <c r="C51" s="4">
        <v>93</v>
      </c>
      <c r="D51" s="4">
        <v>76</v>
      </c>
      <c r="E51" s="5">
        <v>0.81720430107526887</v>
      </c>
      <c r="F51" s="4">
        <v>59</v>
      </c>
      <c r="G51" s="5">
        <v>0.63440860215053763</v>
      </c>
      <c r="H51" s="6">
        <v>2.41</v>
      </c>
    </row>
    <row r="52" spans="1:8" x14ac:dyDescent="0.25">
      <c r="A52" s="135"/>
      <c r="B52" s="7" t="s">
        <v>95</v>
      </c>
      <c r="C52" s="4">
        <v>97</v>
      </c>
      <c r="D52" s="4">
        <v>89</v>
      </c>
      <c r="E52" s="5">
        <v>0.91752577319587625</v>
      </c>
      <c r="F52" s="4">
        <v>72</v>
      </c>
      <c r="G52" s="5">
        <v>0.74226804123711343</v>
      </c>
      <c r="H52" s="6">
        <v>2.4500000000000002</v>
      </c>
    </row>
    <row r="53" spans="1:8" x14ac:dyDescent="0.25">
      <c r="A53" s="136"/>
      <c r="B53" s="54" t="s">
        <v>27</v>
      </c>
      <c r="C53" s="17">
        <f>IFERROR(SUM(C48:C52), "--")</f>
        <v>437</v>
      </c>
      <c r="D53" s="17">
        <f>IFERROR(SUM(D48:D52), "--")</f>
        <v>383</v>
      </c>
      <c r="E53" s="102">
        <f>IFERROR(D53/C53, "--" )</f>
        <v>0.8764302059496567</v>
      </c>
      <c r="F53" s="17">
        <f>IFERROR(SUM(F48:F52), "--")</f>
        <v>326</v>
      </c>
      <c r="G53" s="102">
        <f>IFERROR(F53/C53, "--" )</f>
        <v>0.74599542334096114</v>
      </c>
      <c r="H53" s="103" t="s">
        <v>29</v>
      </c>
    </row>
    <row r="54" spans="1:8" x14ac:dyDescent="0.25">
      <c r="A54" s="131" t="s">
        <v>15</v>
      </c>
      <c r="B54" s="87" t="s">
        <v>91</v>
      </c>
      <c r="C54" s="88">
        <v>3</v>
      </c>
      <c r="D54" s="88">
        <v>3</v>
      </c>
      <c r="E54" s="90">
        <v>1</v>
      </c>
      <c r="F54" s="88">
        <v>2</v>
      </c>
      <c r="G54" s="90">
        <v>0.66666666666666663</v>
      </c>
      <c r="H54" s="89">
        <v>2</v>
      </c>
    </row>
    <row r="55" spans="1:8" x14ac:dyDescent="0.25">
      <c r="A55" s="132"/>
      <c r="B55" s="87" t="s">
        <v>92</v>
      </c>
      <c r="C55" s="113" t="s">
        <v>29</v>
      </c>
      <c r="D55" s="113" t="s">
        <v>29</v>
      </c>
      <c r="E55" s="114" t="s">
        <v>29</v>
      </c>
      <c r="F55" s="113" t="s">
        <v>29</v>
      </c>
      <c r="G55" s="114" t="s">
        <v>29</v>
      </c>
      <c r="H55" s="115" t="s">
        <v>29</v>
      </c>
    </row>
    <row r="56" spans="1:8" x14ac:dyDescent="0.25">
      <c r="A56" s="132"/>
      <c r="B56" s="87" t="s">
        <v>93</v>
      </c>
      <c r="C56" s="113" t="s">
        <v>29</v>
      </c>
      <c r="D56" s="113" t="s">
        <v>29</v>
      </c>
      <c r="E56" s="114" t="s">
        <v>29</v>
      </c>
      <c r="F56" s="113" t="s">
        <v>29</v>
      </c>
      <c r="G56" s="114" t="s">
        <v>29</v>
      </c>
      <c r="H56" s="115" t="s">
        <v>29</v>
      </c>
    </row>
    <row r="57" spans="1:8" x14ac:dyDescent="0.25">
      <c r="A57" s="132"/>
      <c r="B57" s="87" t="s">
        <v>94</v>
      </c>
      <c r="C57" s="113" t="s">
        <v>29</v>
      </c>
      <c r="D57" s="113" t="s">
        <v>29</v>
      </c>
      <c r="E57" s="114" t="s">
        <v>29</v>
      </c>
      <c r="F57" s="113" t="s">
        <v>29</v>
      </c>
      <c r="G57" s="114" t="s">
        <v>29</v>
      </c>
      <c r="H57" s="115" t="s">
        <v>29</v>
      </c>
    </row>
    <row r="58" spans="1:8" x14ac:dyDescent="0.25">
      <c r="A58" s="132"/>
      <c r="B58" s="87" t="s">
        <v>95</v>
      </c>
      <c r="C58" s="88">
        <v>2</v>
      </c>
      <c r="D58" s="88">
        <v>2</v>
      </c>
      <c r="E58" s="90">
        <v>1</v>
      </c>
      <c r="F58" s="88">
        <v>2</v>
      </c>
      <c r="G58" s="90">
        <v>1</v>
      </c>
      <c r="H58" s="89">
        <v>2</v>
      </c>
    </row>
    <row r="59" spans="1:8" x14ac:dyDescent="0.25">
      <c r="A59" s="133"/>
      <c r="B59" s="95" t="s">
        <v>27</v>
      </c>
      <c r="C59" s="107">
        <f>IFERROR(SUM(C54:C58), "--")</f>
        <v>5</v>
      </c>
      <c r="D59" s="107">
        <f>IFERROR(SUM(D54:D58), "--")</f>
        <v>5</v>
      </c>
      <c r="E59" s="109">
        <f>IFERROR(D59/C59, "--" )</f>
        <v>1</v>
      </c>
      <c r="F59" s="107">
        <f>IFERROR(SUM(F54:F58), "--")</f>
        <v>4</v>
      </c>
      <c r="G59" s="109">
        <f>IFERROR(F59/C59, "--" )</f>
        <v>0.8</v>
      </c>
      <c r="H59" s="108" t="s">
        <v>29</v>
      </c>
    </row>
    <row r="60" spans="1:8" x14ac:dyDescent="0.25">
      <c r="A60" s="145" t="s">
        <v>53</v>
      </c>
      <c r="B60" s="7" t="s">
        <v>91</v>
      </c>
      <c r="C60" s="4">
        <v>961</v>
      </c>
      <c r="D60" s="4">
        <v>869</v>
      </c>
      <c r="E60" s="5">
        <v>0.90426638917793967</v>
      </c>
      <c r="F60" s="4">
        <v>828</v>
      </c>
      <c r="G60" s="5">
        <v>0.86160249739854322</v>
      </c>
      <c r="H60" s="6">
        <v>3.0815151515151515</v>
      </c>
    </row>
    <row r="61" spans="1:8" x14ac:dyDescent="0.25">
      <c r="A61" s="146"/>
      <c r="B61" s="7" t="s">
        <v>92</v>
      </c>
      <c r="C61" s="4">
        <v>1090</v>
      </c>
      <c r="D61" s="4">
        <v>1012</v>
      </c>
      <c r="E61" s="5">
        <v>0.92844036697247712</v>
      </c>
      <c r="F61" s="4">
        <v>961</v>
      </c>
      <c r="G61" s="5">
        <v>0.88165137614678901</v>
      </c>
      <c r="H61" s="6">
        <v>2.9603773584905659</v>
      </c>
    </row>
    <row r="62" spans="1:8" x14ac:dyDescent="0.25">
      <c r="A62" s="146"/>
      <c r="B62" s="7" t="s">
        <v>93</v>
      </c>
      <c r="C62" s="4">
        <v>1176</v>
      </c>
      <c r="D62" s="4">
        <v>1084</v>
      </c>
      <c r="E62" s="5">
        <v>0.92176870748299322</v>
      </c>
      <c r="F62" s="4">
        <v>1022</v>
      </c>
      <c r="G62" s="5">
        <v>0.86904761904761907</v>
      </c>
      <c r="H62" s="6">
        <v>3.1741935483870969</v>
      </c>
    </row>
    <row r="63" spans="1:8" x14ac:dyDescent="0.25">
      <c r="A63" s="146"/>
      <c r="B63" s="7" t="s">
        <v>94</v>
      </c>
      <c r="C63" s="4">
        <v>1138</v>
      </c>
      <c r="D63" s="4">
        <v>1026</v>
      </c>
      <c r="E63" s="5">
        <v>0.90158172231985945</v>
      </c>
      <c r="F63" s="4">
        <v>959</v>
      </c>
      <c r="G63" s="5">
        <v>0.84270650263620384</v>
      </c>
      <c r="H63" s="6">
        <v>3.2063037249283668</v>
      </c>
    </row>
    <row r="64" spans="1:8" x14ac:dyDescent="0.25">
      <c r="A64" s="146"/>
      <c r="B64" s="7" t="s">
        <v>95</v>
      </c>
      <c r="C64" s="4">
        <v>848</v>
      </c>
      <c r="D64" s="4">
        <v>734</v>
      </c>
      <c r="E64" s="5">
        <v>0.86556603773584906</v>
      </c>
      <c r="F64" s="4">
        <v>644</v>
      </c>
      <c r="G64" s="5">
        <v>0.75943396226415094</v>
      </c>
      <c r="H64" s="6">
        <v>2.9344086021505378</v>
      </c>
    </row>
    <row r="65" spans="1:8" x14ac:dyDescent="0.25">
      <c r="A65" s="147"/>
      <c r="B65" s="54" t="s">
        <v>27</v>
      </c>
      <c r="C65" s="17">
        <f>IFERROR(SUM(C60:C64), "--")</f>
        <v>5213</v>
      </c>
      <c r="D65" s="17">
        <f>IFERROR(SUM(D60:D64), "--")</f>
        <v>4725</v>
      </c>
      <c r="E65" s="102">
        <f>IFERROR(D65/C65, "--" )</f>
        <v>0.90638787646268948</v>
      </c>
      <c r="F65" s="17">
        <f>IFERROR(SUM(F60:F64), "--")</f>
        <v>4414</v>
      </c>
      <c r="G65" s="102">
        <f>IFERROR(F65/C65, "--" )</f>
        <v>0.84672933051985422</v>
      </c>
      <c r="H65" s="103" t="s">
        <v>29</v>
      </c>
    </row>
    <row r="66" spans="1:8" ht="15" customHeight="1" x14ac:dyDescent="0.25">
      <c r="A66" s="142" t="s">
        <v>57</v>
      </c>
      <c r="B66" s="87" t="s">
        <v>91</v>
      </c>
      <c r="C66" s="88">
        <v>72</v>
      </c>
      <c r="D66" s="88">
        <v>61</v>
      </c>
      <c r="E66" s="90">
        <v>0.84722222222222221</v>
      </c>
      <c r="F66" s="88">
        <v>56</v>
      </c>
      <c r="G66" s="90">
        <v>0.77777777777777779</v>
      </c>
      <c r="H66" s="89">
        <v>2.6279999999999997</v>
      </c>
    </row>
    <row r="67" spans="1:8" x14ac:dyDescent="0.25">
      <c r="A67" s="143"/>
      <c r="B67" s="87" t="s">
        <v>92</v>
      </c>
      <c r="C67" s="88">
        <v>144</v>
      </c>
      <c r="D67" s="88">
        <v>135</v>
      </c>
      <c r="E67" s="90">
        <v>0.9375</v>
      </c>
      <c r="F67" s="88">
        <v>130</v>
      </c>
      <c r="G67" s="90">
        <v>0.90277777777777779</v>
      </c>
      <c r="H67" s="89">
        <v>3.1314285714285712</v>
      </c>
    </row>
    <row r="68" spans="1:8" x14ac:dyDescent="0.25">
      <c r="A68" s="143"/>
      <c r="B68" s="87" t="s">
        <v>93</v>
      </c>
      <c r="C68" s="88">
        <v>143</v>
      </c>
      <c r="D68" s="88">
        <v>127</v>
      </c>
      <c r="E68" s="90">
        <v>0.88811188811188813</v>
      </c>
      <c r="F68" s="88">
        <v>119</v>
      </c>
      <c r="G68" s="90">
        <v>0.83216783216783219</v>
      </c>
      <c r="H68" s="89">
        <v>3.0441176470588234</v>
      </c>
    </row>
    <row r="69" spans="1:8" x14ac:dyDescent="0.25">
      <c r="A69" s="143"/>
      <c r="B69" s="87" t="s">
        <v>94</v>
      </c>
      <c r="C69" s="88">
        <v>111</v>
      </c>
      <c r="D69" s="88">
        <v>100</v>
      </c>
      <c r="E69" s="90">
        <v>0.90090090090090091</v>
      </c>
      <c r="F69" s="88">
        <v>88</v>
      </c>
      <c r="G69" s="90">
        <v>0.7927927927927928</v>
      </c>
      <c r="H69" s="89">
        <v>3.1615384615384614</v>
      </c>
    </row>
    <row r="70" spans="1:8" x14ac:dyDescent="0.25">
      <c r="A70" s="143"/>
      <c r="B70" s="87" t="s">
        <v>95</v>
      </c>
      <c r="C70" s="88">
        <v>67</v>
      </c>
      <c r="D70" s="88">
        <v>55</v>
      </c>
      <c r="E70" s="90">
        <v>0.82089552238805974</v>
      </c>
      <c r="F70" s="88">
        <v>48</v>
      </c>
      <c r="G70" s="90">
        <v>0.71641791044776115</v>
      </c>
      <c r="H70" s="89">
        <v>2.6349999999999998</v>
      </c>
    </row>
    <row r="71" spans="1:8" x14ac:dyDescent="0.25">
      <c r="A71" s="144"/>
      <c r="B71" s="95" t="s">
        <v>27</v>
      </c>
      <c r="C71" s="107">
        <f>IFERROR(SUM(C66:C70), "--")</f>
        <v>537</v>
      </c>
      <c r="D71" s="107">
        <f>IFERROR(SUM(D66:D70), "--")</f>
        <v>478</v>
      </c>
      <c r="E71" s="109">
        <f>IFERROR(D71/C71, "--" )</f>
        <v>0.8901303538175046</v>
      </c>
      <c r="F71" s="107">
        <f>IFERROR(SUM(F66:F70), "--")</f>
        <v>441</v>
      </c>
      <c r="G71" s="109">
        <f>IFERROR(F71/C71, "--" )</f>
        <v>0.82122905027932958</v>
      </c>
      <c r="H71" s="108" t="s">
        <v>29</v>
      </c>
    </row>
    <row r="72" spans="1:8" ht="15" customHeight="1" x14ac:dyDescent="0.25">
      <c r="A72" s="154" t="s">
        <v>54</v>
      </c>
      <c r="B72" s="7" t="s">
        <v>91</v>
      </c>
      <c r="C72" s="4">
        <v>13</v>
      </c>
      <c r="D72" s="4">
        <v>12</v>
      </c>
      <c r="E72" s="5">
        <v>0.92307692307692313</v>
      </c>
      <c r="F72" s="4">
        <v>11</v>
      </c>
      <c r="G72" s="5">
        <v>0.84615384615384615</v>
      </c>
      <c r="H72" s="6">
        <v>4</v>
      </c>
    </row>
    <row r="73" spans="1:8" x14ac:dyDescent="0.25">
      <c r="A73" s="154"/>
      <c r="B73" s="7" t="s">
        <v>92</v>
      </c>
      <c r="C73" s="4">
        <v>9</v>
      </c>
      <c r="D73" s="4">
        <v>9</v>
      </c>
      <c r="E73" s="5">
        <v>1</v>
      </c>
      <c r="F73" s="4">
        <v>8</v>
      </c>
      <c r="G73" s="5">
        <v>0.88888888888888884</v>
      </c>
      <c r="H73" s="6">
        <v>1.7666666666666666</v>
      </c>
    </row>
    <row r="74" spans="1:8" x14ac:dyDescent="0.25">
      <c r="A74" s="154"/>
      <c r="B74" s="7" t="s">
        <v>93</v>
      </c>
      <c r="C74" s="4">
        <v>12</v>
      </c>
      <c r="D74" s="4">
        <v>11</v>
      </c>
      <c r="E74" s="5">
        <v>0.91666666666666663</v>
      </c>
      <c r="F74" s="4">
        <v>11</v>
      </c>
      <c r="G74" s="5">
        <v>0.91666666666666663</v>
      </c>
      <c r="H74" s="6">
        <v>2.7833333333333332</v>
      </c>
    </row>
    <row r="75" spans="1:8" x14ac:dyDescent="0.25">
      <c r="A75" s="154"/>
      <c r="B75" s="7" t="s">
        <v>94</v>
      </c>
      <c r="C75" s="4">
        <v>13</v>
      </c>
      <c r="D75" s="4">
        <v>9</v>
      </c>
      <c r="E75" s="5">
        <v>0.69230769230769229</v>
      </c>
      <c r="F75" s="4">
        <v>8</v>
      </c>
      <c r="G75" s="5">
        <v>0.61538461538461542</v>
      </c>
      <c r="H75" s="6">
        <v>2.8250000000000002</v>
      </c>
    </row>
    <row r="76" spans="1:8" x14ac:dyDescent="0.25">
      <c r="A76" s="154"/>
      <c r="B76" s="7" t="s">
        <v>95</v>
      </c>
      <c r="C76" s="4">
        <v>9</v>
      </c>
      <c r="D76" s="4">
        <v>7</v>
      </c>
      <c r="E76" s="5">
        <v>0.77777777777777779</v>
      </c>
      <c r="F76" s="4">
        <v>6</v>
      </c>
      <c r="G76" s="5">
        <v>0.66666666666666663</v>
      </c>
      <c r="H76" s="6">
        <v>2</v>
      </c>
    </row>
    <row r="77" spans="1:8" x14ac:dyDescent="0.25">
      <c r="A77" s="154"/>
      <c r="B77" s="54" t="s">
        <v>27</v>
      </c>
      <c r="C77" s="17">
        <f>IFERROR(SUM(C72:C76), "--")</f>
        <v>56</v>
      </c>
      <c r="D77" s="17">
        <f>IFERROR(SUM(D72:D76), "--")</f>
        <v>48</v>
      </c>
      <c r="E77" s="102">
        <f>IFERROR(D77/C77, "--" )</f>
        <v>0.8571428571428571</v>
      </c>
      <c r="F77" s="17">
        <f>IFERROR(SUM(F72:F76), "--")</f>
        <v>44</v>
      </c>
      <c r="G77" s="102">
        <f>IFERROR(F77/C77, "--" )</f>
        <v>0.7857142857142857</v>
      </c>
      <c r="H77" s="103"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97"/>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62" t="s">
        <v>98</v>
      </c>
      <c r="B4" s="7" t="s">
        <v>91</v>
      </c>
      <c r="C4" s="4">
        <v>1169</v>
      </c>
      <c r="D4" s="4">
        <v>1049</v>
      </c>
      <c r="E4" s="15">
        <v>0.89734816082121471</v>
      </c>
      <c r="F4" s="4">
        <v>996</v>
      </c>
      <c r="G4" s="15">
        <v>0.85201026518391787</v>
      </c>
      <c r="H4" s="14" t="s">
        <v>29</v>
      </c>
      <c r="I4" s="19"/>
      <c r="J4" s="19"/>
      <c r="K4" s="13"/>
      <c r="L4" s="13"/>
    </row>
    <row r="5" spans="1:12" x14ac:dyDescent="0.25">
      <c r="A5" s="163"/>
      <c r="B5" s="7" t="s">
        <v>92</v>
      </c>
      <c r="C5" s="4">
        <v>1345</v>
      </c>
      <c r="D5" s="4">
        <v>1251</v>
      </c>
      <c r="E5" s="5">
        <v>0.93011152416356879</v>
      </c>
      <c r="F5" s="4">
        <v>1184</v>
      </c>
      <c r="G5" s="5">
        <v>0.88029739776951677</v>
      </c>
      <c r="H5" s="6" t="s">
        <v>29</v>
      </c>
      <c r="I5" s="19"/>
      <c r="J5" s="19"/>
      <c r="K5" s="13"/>
      <c r="L5" s="13"/>
    </row>
    <row r="6" spans="1:12" x14ac:dyDescent="0.25">
      <c r="A6" s="163"/>
      <c r="B6" s="7" t="s">
        <v>93</v>
      </c>
      <c r="C6" s="4">
        <v>1458</v>
      </c>
      <c r="D6" s="4">
        <v>1334</v>
      </c>
      <c r="E6" s="5">
        <v>0.91495198902606312</v>
      </c>
      <c r="F6" s="4">
        <v>1253</v>
      </c>
      <c r="G6" s="5">
        <v>0.85939643347050754</v>
      </c>
      <c r="H6" s="6" t="s">
        <v>29</v>
      </c>
      <c r="I6" s="19"/>
      <c r="J6" s="19"/>
      <c r="K6" s="13"/>
      <c r="L6" s="13"/>
    </row>
    <row r="7" spans="1:12" x14ac:dyDescent="0.25">
      <c r="A7" s="163"/>
      <c r="B7" s="7" t="s">
        <v>94</v>
      </c>
      <c r="C7" s="4">
        <v>1404</v>
      </c>
      <c r="D7" s="4">
        <v>1255</v>
      </c>
      <c r="E7" s="5">
        <v>0.89387464387464388</v>
      </c>
      <c r="F7" s="4">
        <v>1155</v>
      </c>
      <c r="G7" s="5">
        <v>0.82264957264957261</v>
      </c>
      <c r="H7" s="6" t="s">
        <v>29</v>
      </c>
      <c r="I7" s="19"/>
      <c r="J7" s="19"/>
      <c r="K7" s="13"/>
      <c r="L7" s="13"/>
    </row>
    <row r="8" spans="1:12" x14ac:dyDescent="0.25">
      <c r="A8" s="163"/>
      <c r="B8" s="7" t="s">
        <v>95</v>
      </c>
      <c r="C8" s="4">
        <v>1079</v>
      </c>
      <c r="D8" s="4">
        <v>937</v>
      </c>
      <c r="E8" s="5">
        <v>0.86839666357738643</v>
      </c>
      <c r="F8" s="4">
        <v>809</v>
      </c>
      <c r="G8" s="5">
        <v>0.74976830398517147</v>
      </c>
      <c r="H8" s="6" t="s">
        <v>29</v>
      </c>
      <c r="I8" s="19"/>
      <c r="J8" s="19"/>
      <c r="K8" s="13"/>
      <c r="L8" s="13"/>
    </row>
    <row r="9" spans="1:12" x14ac:dyDescent="0.25">
      <c r="A9" s="164"/>
      <c r="B9" s="54" t="s">
        <v>27</v>
      </c>
      <c r="C9" s="17">
        <f>IFERROR(SUM(C4:C8), "--")</f>
        <v>6455</v>
      </c>
      <c r="D9" s="17">
        <f>IFERROR(SUM(D4:D8), "--")</f>
        <v>5826</v>
      </c>
      <c r="E9" s="102">
        <f>IFERROR(D9/C9, "--" )</f>
        <v>0.90255615801704103</v>
      </c>
      <c r="F9" s="17">
        <f>IFERROR(SUM(F4:F8), "--")</f>
        <v>5397</v>
      </c>
      <c r="G9" s="102">
        <f>IFERROR(F9/C9, "--" )</f>
        <v>0.83609604957397365</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58" t="s">
        <v>104</v>
      </c>
      <c r="B12" s="7" t="s">
        <v>91</v>
      </c>
      <c r="C12" s="20" t="s">
        <v>29</v>
      </c>
      <c r="D12" s="20" t="s">
        <v>29</v>
      </c>
      <c r="E12" s="117" t="s">
        <v>29</v>
      </c>
      <c r="F12" s="20" t="s">
        <v>29</v>
      </c>
      <c r="G12" s="117" t="s">
        <v>29</v>
      </c>
      <c r="H12" s="116" t="s">
        <v>29</v>
      </c>
    </row>
    <row r="13" spans="1:12" x14ac:dyDescent="0.25">
      <c r="A13" s="159"/>
      <c r="B13" s="7" t="s">
        <v>92</v>
      </c>
      <c r="C13" s="20" t="s">
        <v>29</v>
      </c>
      <c r="D13" s="20" t="s">
        <v>29</v>
      </c>
      <c r="E13" s="117" t="s">
        <v>29</v>
      </c>
      <c r="F13" s="20" t="s">
        <v>29</v>
      </c>
      <c r="G13" s="117" t="s">
        <v>29</v>
      </c>
      <c r="H13" s="116" t="s">
        <v>29</v>
      </c>
      <c r="I13" s="58"/>
    </row>
    <row r="14" spans="1:12" x14ac:dyDescent="0.25">
      <c r="A14" s="159"/>
      <c r="B14" s="7" t="s">
        <v>93</v>
      </c>
      <c r="C14" s="20" t="s">
        <v>29</v>
      </c>
      <c r="D14" s="20" t="s">
        <v>29</v>
      </c>
      <c r="E14" s="117" t="s">
        <v>29</v>
      </c>
      <c r="F14" s="20" t="s">
        <v>29</v>
      </c>
      <c r="G14" s="117" t="s">
        <v>29</v>
      </c>
      <c r="H14" s="116" t="s">
        <v>29</v>
      </c>
      <c r="I14" s="58"/>
    </row>
    <row r="15" spans="1:12" x14ac:dyDescent="0.25">
      <c r="A15" s="159"/>
      <c r="B15" s="7" t="s">
        <v>94</v>
      </c>
      <c r="C15" s="20" t="s">
        <v>29</v>
      </c>
      <c r="D15" s="20" t="s">
        <v>29</v>
      </c>
      <c r="E15" s="117" t="s">
        <v>29</v>
      </c>
      <c r="F15" s="20" t="s">
        <v>29</v>
      </c>
      <c r="G15" s="117" t="s">
        <v>29</v>
      </c>
      <c r="H15" s="116" t="s">
        <v>29</v>
      </c>
      <c r="I15" s="58"/>
    </row>
    <row r="16" spans="1:12" x14ac:dyDescent="0.25">
      <c r="A16" s="159"/>
      <c r="B16" s="7" t="s">
        <v>95</v>
      </c>
      <c r="C16" s="4">
        <v>27</v>
      </c>
      <c r="D16" s="4">
        <v>27</v>
      </c>
      <c r="E16" s="5">
        <v>1</v>
      </c>
      <c r="F16" s="4">
        <v>24</v>
      </c>
      <c r="G16" s="5">
        <v>0.88888888888888884</v>
      </c>
      <c r="H16" s="6" t="s">
        <v>29</v>
      </c>
      <c r="I16" s="58"/>
    </row>
    <row r="17" spans="1:9" x14ac:dyDescent="0.25">
      <c r="A17" s="160"/>
      <c r="B17" s="54" t="s">
        <v>27</v>
      </c>
      <c r="C17" s="17">
        <f>IFERROR(SUM(C12:C16), "--")</f>
        <v>27</v>
      </c>
      <c r="D17" s="17">
        <f>IFERROR(SUM(D12:D16), "--")</f>
        <v>27</v>
      </c>
      <c r="E17" s="102">
        <f>IFERROR(D17/C17, "--" )</f>
        <v>1</v>
      </c>
      <c r="F17" s="17">
        <f>IFERROR(SUM(F12:F16), "--")</f>
        <v>24</v>
      </c>
      <c r="G17" s="102">
        <f>IFERROR(F17/C17, "--" )</f>
        <v>0.88888888888888884</v>
      </c>
      <c r="H17" s="103" t="s">
        <v>29</v>
      </c>
      <c r="I17" s="58"/>
    </row>
    <row r="18" spans="1:9" ht="15" customHeight="1" x14ac:dyDescent="0.25">
      <c r="A18" s="155" t="s">
        <v>105</v>
      </c>
      <c r="B18" s="87" t="s">
        <v>91</v>
      </c>
      <c r="C18" s="113" t="s">
        <v>29</v>
      </c>
      <c r="D18" s="113" t="s">
        <v>29</v>
      </c>
      <c r="E18" s="114" t="s">
        <v>29</v>
      </c>
      <c r="F18" s="113" t="s">
        <v>29</v>
      </c>
      <c r="G18" s="114" t="s">
        <v>29</v>
      </c>
      <c r="H18" s="115" t="s">
        <v>29</v>
      </c>
    </row>
    <row r="19" spans="1:9" x14ac:dyDescent="0.25">
      <c r="A19" s="156"/>
      <c r="B19" s="87" t="s">
        <v>92</v>
      </c>
      <c r="C19" s="113" t="s">
        <v>29</v>
      </c>
      <c r="D19" s="113" t="s">
        <v>29</v>
      </c>
      <c r="E19" s="114" t="s">
        <v>29</v>
      </c>
      <c r="F19" s="113" t="s">
        <v>29</v>
      </c>
      <c r="G19" s="114" t="s">
        <v>29</v>
      </c>
      <c r="H19" s="115" t="s">
        <v>29</v>
      </c>
      <c r="I19" s="58"/>
    </row>
    <row r="20" spans="1:9" x14ac:dyDescent="0.25">
      <c r="A20" s="156"/>
      <c r="B20" s="87" t="s">
        <v>93</v>
      </c>
      <c r="C20" s="113" t="s">
        <v>29</v>
      </c>
      <c r="D20" s="113" t="s">
        <v>29</v>
      </c>
      <c r="E20" s="114" t="s">
        <v>29</v>
      </c>
      <c r="F20" s="113" t="s">
        <v>29</v>
      </c>
      <c r="G20" s="114" t="s">
        <v>29</v>
      </c>
      <c r="H20" s="115" t="s">
        <v>29</v>
      </c>
      <c r="I20" s="58"/>
    </row>
    <row r="21" spans="1:9" x14ac:dyDescent="0.25">
      <c r="A21" s="156"/>
      <c r="B21" s="87" t="s">
        <v>94</v>
      </c>
      <c r="C21" s="113" t="s">
        <v>29</v>
      </c>
      <c r="D21" s="113" t="s">
        <v>29</v>
      </c>
      <c r="E21" s="114" t="s">
        <v>29</v>
      </c>
      <c r="F21" s="113" t="s">
        <v>29</v>
      </c>
      <c r="G21" s="114" t="s">
        <v>29</v>
      </c>
      <c r="H21" s="115" t="s">
        <v>29</v>
      </c>
      <c r="I21" s="58"/>
    </row>
    <row r="22" spans="1:9" x14ac:dyDescent="0.25">
      <c r="A22" s="156"/>
      <c r="B22" s="87" t="s">
        <v>95</v>
      </c>
      <c r="C22" s="88">
        <v>51</v>
      </c>
      <c r="D22" s="88">
        <v>44</v>
      </c>
      <c r="E22" s="90">
        <v>0.86274509803921573</v>
      </c>
      <c r="F22" s="88">
        <v>36</v>
      </c>
      <c r="G22" s="90">
        <v>0.70588235294117652</v>
      </c>
      <c r="H22" s="89" t="s">
        <v>29</v>
      </c>
      <c r="I22" s="58"/>
    </row>
    <row r="23" spans="1:9" x14ac:dyDescent="0.25">
      <c r="A23" s="157"/>
      <c r="B23" s="95" t="s">
        <v>27</v>
      </c>
      <c r="C23" s="107">
        <f>IFERROR(SUM(C18:C22), "--")</f>
        <v>51</v>
      </c>
      <c r="D23" s="107">
        <f>IFERROR(SUM(D18:D22), "--")</f>
        <v>44</v>
      </c>
      <c r="E23" s="109">
        <f>IFERROR(D23/C23, "--" )</f>
        <v>0.86274509803921573</v>
      </c>
      <c r="F23" s="107">
        <f>IFERROR(SUM(F18:F22), "--")</f>
        <v>36</v>
      </c>
      <c r="G23" s="109">
        <f>IFERROR(F23/C23, "--" )</f>
        <v>0.70588235294117652</v>
      </c>
      <c r="H23" s="108" t="s">
        <v>29</v>
      </c>
      <c r="I23" s="58"/>
    </row>
    <row r="24" spans="1:9" ht="15" customHeight="1" x14ac:dyDescent="0.25">
      <c r="A24" s="158" t="s">
        <v>106</v>
      </c>
      <c r="B24" s="7" t="s">
        <v>91</v>
      </c>
      <c r="C24" s="20" t="s">
        <v>29</v>
      </c>
      <c r="D24" s="20" t="s">
        <v>29</v>
      </c>
      <c r="E24" s="117" t="s">
        <v>29</v>
      </c>
      <c r="F24" s="20" t="s">
        <v>29</v>
      </c>
      <c r="G24" s="117" t="s">
        <v>29</v>
      </c>
      <c r="H24" s="116" t="s">
        <v>29</v>
      </c>
    </row>
    <row r="25" spans="1:9" x14ac:dyDescent="0.25">
      <c r="A25" s="159"/>
      <c r="B25" s="7" t="s">
        <v>92</v>
      </c>
      <c r="C25" s="20" t="s">
        <v>29</v>
      </c>
      <c r="D25" s="20" t="s">
        <v>29</v>
      </c>
      <c r="E25" s="117" t="s">
        <v>29</v>
      </c>
      <c r="F25" s="20" t="s">
        <v>29</v>
      </c>
      <c r="G25" s="117" t="s">
        <v>29</v>
      </c>
      <c r="H25" s="116" t="s">
        <v>29</v>
      </c>
      <c r="I25" s="58"/>
    </row>
    <row r="26" spans="1:9" x14ac:dyDescent="0.25">
      <c r="A26" s="159"/>
      <c r="B26" s="7" t="s">
        <v>93</v>
      </c>
      <c r="C26" s="20" t="s">
        <v>29</v>
      </c>
      <c r="D26" s="20" t="s">
        <v>29</v>
      </c>
      <c r="E26" s="117" t="s">
        <v>29</v>
      </c>
      <c r="F26" s="20" t="s">
        <v>29</v>
      </c>
      <c r="G26" s="117" t="s">
        <v>29</v>
      </c>
      <c r="H26" s="116" t="s">
        <v>29</v>
      </c>
      <c r="I26" s="58"/>
    </row>
    <row r="27" spans="1:9" x14ac:dyDescent="0.25">
      <c r="A27" s="159"/>
      <c r="B27" s="7" t="s">
        <v>94</v>
      </c>
      <c r="C27" s="118" t="s">
        <v>29</v>
      </c>
      <c r="D27" s="118" t="s">
        <v>29</v>
      </c>
      <c r="E27" s="52" t="s">
        <v>29</v>
      </c>
      <c r="F27" s="118" t="s">
        <v>29</v>
      </c>
      <c r="G27" s="52" t="s">
        <v>29</v>
      </c>
      <c r="H27" s="118" t="s">
        <v>29</v>
      </c>
      <c r="I27" s="58"/>
    </row>
    <row r="28" spans="1:9" x14ac:dyDescent="0.25">
      <c r="A28" s="159"/>
      <c r="B28" s="7" t="s">
        <v>95</v>
      </c>
      <c r="C28" s="4">
        <v>107</v>
      </c>
      <c r="D28" s="4">
        <v>88</v>
      </c>
      <c r="E28" s="5">
        <v>0.82242990654205606</v>
      </c>
      <c r="F28" s="4">
        <v>76</v>
      </c>
      <c r="G28" s="5">
        <v>0.71028037383177567</v>
      </c>
      <c r="H28" s="6" t="s">
        <v>29</v>
      </c>
      <c r="I28" s="58"/>
    </row>
    <row r="29" spans="1:9" x14ac:dyDescent="0.25">
      <c r="A29" s="160"/>
      <c r="B29" s="54" t="s">
        <v>27</v>
      </c>
      <c r="C29" s="17">
        <f>IFERROR(SUM(C24:C28), "--")</f>
        <v>107</v>
      </c>
      <c r="D29" s="17">
        <f>IFERROR(SUM(D24:D28), "--")</f>
        <v>88</v>
      </c>
      <c r="E29" s="102">
        <f>IFERROR(D29/C29, "--" )</f>
        <v>0.82242990654205606</v>
      </c>
      <c r="F29" s="17">
        <f>IFERROR(SUM(F24:F28), "--")</f>
        <v>76</v>
      </c>
      <c r="G29" s="102">
        <f>IFERROR(F29/C29, "--" )</f>
        <v>0.71028037383177567</v>
      </c>
      <c r="H29" s="103" t="s">
        <v>29</v>
      </c>
      <c r="I29" s="58"/>
    </row>
    <row r="30" spans="1:9" ht="15" customHeight="1" x14ac:dyDescent="0.25">
      <c r="A30" s="155" t="s">
        <v>107</v>
      </c>
      <c r="B30" s="87" t="s">
        <v>91</v>
      </c>
      <c r="C30" s="113" t="s">
        <v>29</v>
      </c>
      <c r="D30" s="113" t="s">
        <v>29</v>
      </c>
      <c r="E30" s="114" t="s">
        <v>29</v>
      </c>
      <c r="F30" s="113" t="s">
        <v>29</v>
      </c>
      <c r="G30" s="114" t="s">
        <v>29</v>
      </c>
      <c r="H30" s="115" t="s">
        <v>29</v>
      </c>
    </row>
    <row r="31" spans="1:9" x14ac:dyDescent="0.25">
      <c r="A31" s="156"/>
      <c r="B31" s="87" t="s">
        <v>92</v>
      </c>
      <c r="C31" s="113" t="s">
        <v>29</v>
      </c>
      <c r="D31" s="113" t="s">
        <v>29</v>
      </c>
      <c r="E31" s="114" t="s">
        <v>29</v>
      </c>
      <c r="F31" s="113" t="s">
        <v>29</v>
      </c>
      <c r="G31" s="114" t="s">
        <v>29</v>
      </c>
      <c r="H31" s="115" t="s">
        <v>29</v>
      </c>
      <c r="I31" s="58"/>
    </row>
    <row r="32" spans="1:9" x14ac:dyDescent="0.25">
      <c r="A32" s="156"/>
      <c r="B32" s="87" t="s">
        <v>93</v>
      </c>
      <c r="C32" s="113" t="s">
        <v>29</v>
      </c>
      <c r="D32" s="113" t="s">
        <v>29</v>
      </c>
      <c r="E32" s="114" t="s">
        <v>29</v>
      </c>
      <c r="F32" s="113" t="s">
        <v>29</v>
      </c>
      <c r="G32" s="114" t="s">
        <v>29</v>
      </c>
      <c r="H32" s="115" t="s">
        <v>29</v>
      </c>
      <c r="I32" s="58"/>
    </row>
    <row r="33" spans="1:9" x14ac:dyDescent="0.25">
      <c r="A33" s="156"/>
      <c r="B33" s="87" t="s">
        <v>94</v>
      </c>
      <c r="C33" s="113" t="s">
        <v>29</v>
      </c>
      <c r="D33" s="113" t="s">
        <v>29</v>
      </c>
      <c r="E33" s="114" t="s">
        <v>29</v>
      </c>
      <c r="F33" s="113" t="s">
        <v>29</v>
      </c>
      <c r="G33" s="114" t="s">
        <v>29</v>
      </c>
      <c r="H33" s="115" t="s">
        <v>29</v>
      </c>
      <c r="I33" s="58"/>
    </row>
    <row r="34" spans="1:9" x14ac:dyDescent="0.25">
      <c r="A34" s="156"/>
      <c r="B34" s="87" t="s">
        <v>95</v>
      </c>
      <c r="C34" s="88">
        <v>94</v>
      </c>
      <c r="D34" s="88">
        <v>74</v>
      </c>
      <c r="E34" s="90">
        <v>0.78723404255319152</v>
      </c>
      <c r="F34" s="88">
        <v>60</v>
      </c>
      <c r="G34" s="90">
        <v>0.63829787234042556</v>
      </c>
      <c r="H34" s="89" t="s">
        <v>29</v>
      </c>
      <c r="I34" s="58"/>
    </row>
    <row r="35" spans="1:9" x14ac:dyDescent="0.25">
      <c r="A35" s="157"/>
      <c r="B35" s="95" t="s">
        <v>27</v>
      </c>
      <c r="C35" s="107">
        <f>IFERROR(SUM(C30:C34), "--")</f>
        <v>94</v>
      </c>
      <c r="D35" s="107">
        <f>IFERROR(SUM(D30:D34), "--")</f>
        <v>74</v>
      </c>
      <c r="E35" s="109">
        <f>IFERROR(D35/C35, "--" )</f>
        <v>0.78723404255319152</v>
      </c>
      <c r="F35" s="107">
        <f>IFERROR(SUM(F30:F34), "--")</f>
        <v>60</v>
      </c>
      <c r="G35" s="109">
        <f>IFERROR(F35/C35, "--" )</f>
        <v>0.63829787234042556</v>
      </c>
      <c r="H35" s="108" t="s">
        <v>29</v>
      </c>
      <c r="I35" s="58"/>
    </row>
    <row r="36" spans="1:9" ht="15" customHeight="1" x14ac:dyDescent="0.25">
      <c r="A36" s="158" t="s">
        <v>108</v>
      </c>
      <c r="B36" s="7" t="s">
        <v>91</v>
      </c>
      <c r="C36" s="20" t="s">
        <v>29</v>
      </c>
      <c r="D36" s="20" t="s">
        <v>29</v>
      </c>
      <c r="E36" s="117" t="s">
        <v>29</v>
      </c>
      <c r="F36" s="20" t="s">
        <v>29</v>
      </c>
      <c r="G36" s="117" t="s">
        <v>29</v>
      </c>
      <c r="H36" s="116" t="s">
        <v>29</v>
      </c>
    </row>
    <row r="37" spans="1:9" x14ac:dyDescent="0.25">
      <c r="A37" s="159"/>
      <c r="B37" s="7" t="s">
        <v>92</v>
      </c>
      <c r="C37" s="20">
        <v>117</v>
      </c>
      <c r="D37" s="20">
        <v>112</v>
      </c>
      <c r="E37" s="117">
        <v>0.95726495726495731</v>
      </c>
      <c r="F37" s="20">
        <v>105</v>
      </c>
      <c r="G37" s="117">
        <v>0.89743589743589747</v>
      </c>
      <c r="H37" s="116" t="s">
        <v>29</v>
      </c>
      <c r="I37" s="58"/>
    </row>
    <row r="38" spans="1:9" x14ac:dyDescent="0.25">
      <c r="A38" s="159"/>
      <c r="B38" s="7" t="s">
        <v>93</v>
      </c>
      <c r="C38" s="20">
        <v>104</v>
      </c>
      <c r="D38" s="20">
        <v>93</v>
      </c>
      <c r="E38" s="117">
        <v>0.89423076923076927</v>
      </c>
      <c r="F38" s="20">
        <v>88</v>
      </c>
      <c r="G38" s="117">
        <v>0.84615384615384615</v>
      </c>
      <c r="H38" s="116" t="s">
        <v>29</v>
      </c>
      <c r="I38" s="58"/>
    </row>
    <row r="39" spans="1:9" x14ac:dyDescent="0.25">
      <c r="A39" s="159"/>
      <c r="B39" s="7" t="s">
        <v>94</v>
      </c>
      <c r="C39" s="20">
        <v>95</v>
      </c>
      <c r="D39" s="20">
        <v>88</v>
      </c>
      <c r="E39" s="117">
        <v>0.9263157894736842</v>
      </c>
      <c r="F39" s="20">
        <v>83</v>
      </c>
      <c r="G39" s="117">
        <v>0.87368421052631584</v>
      </c>
      <c r="H39" s="116" t="s">
        <v>29</v>
      </c>
      <c r="I39" s="58"/>
    </row>
    <row r="40" spans="1:9" x14ac:dyDescent="0.25">
      <c r="A40" s="159"/>
      <c r="B40" s="7" t="s">
        <v>95</v>
      </c>
      <c r="C40" s="4" t="s">
        <v>29</v>
      </c>
      <c r="D40" s="4" t="s">
        <v>29</v>
      </c>
      <c r="E40" s="5" t="s">
        <v>29</v>
      </c>
      <c r="F40" s="4" t="s">
        <v>29</v>
      </c>
      <c r="G40" s="5" t="s">
        <v>29</v>
      </c>
      <c r="H40" s="6" t="s">
        <v>29</v>
      </c>
      <c r="I40" s="58"/>
    </row>
    <row r="41" spans="1:9" x14ac:dyDescent="0.25">
      <c r="A41" s="160"/>
      <c r="B41" s="54" t="s">
        <v>27</v>
      </c>
      <c r="C41" s="17">
        <f>IFERROR(SUM(C36:C40), "--")</f>
        <v>316</v>
      </c>
      <c r="D41" s="17">
        <f>IFERROR(SUM(D36:D40), "--")</f>
        <v>293</v>
      </c>
      <c r="E41" s="102">
        <f>IFERROR(D41/C41, "--" )</f>
        <v>0.92721518987341767</v>
      </c>
      <c r="F41" s="17">
        <f>IFERROR(SUM(F36:F40), "--")</f>
        <v>276</v>
      </c>
      <c r="G41" s="102">
        <f>IFERROR(F41/C41, "--" )</f>
        <v>0.87341772151898733</v>
      </c>
      <c r="H41" s="103" t="s">
        <v>29</v>
      </c>
      <c r="I41" s="58"/>
    </row>
    <row r="42" spans="1:9" ht="15" customHeight="1" x14ac:dyDescent="0.25">
      <c r="A42" s="155" t="s">
        <v>109</v>
      </c>
      <c r="B42" s="87" t="s">
        <v>91</v>
      </c>
      <c r="C42" s="113" t="s">
        <v>29</v>
      </c>
      <c r="D42" s="113" t="s">
        <v>29</v>
      </c>
      <c r="E42" s="114" t="s">
        <v>29</v>
      </c>
      <c r="F42" s="113" t="s">
        <v>29</v>
      </c>
      <c r="G42" s="114" t="s">
        <v>29</v>
      </c>
      <c r="H42" s="115" t="s">
        <v>29</v>
      </c>
    </row>
    <row r="43" spans="1:9" x14ac:dyDescent="0.25">
      <c r="A43" s="156"/>
      <c r="B43" s="87" t="s">
        <v>92</v>
      </c>
      <c r="C43" s="88">
        <v>115</v>
      </c>
      <c r="D43" s="88">
        <v>108</v>
      </c>
      <c r="E43" s="90">
        <v>0.93913043478260871</v>
      </c>
      <c r="F43" s="88">
        <v>105</v>
      </c>
      <c r="G43" s="90">
        <v>0.91304347826086951</v>
      </c>
      <c r="H43" s="89" t="s">
        <v>29</v>
      </c>
      <c r="I43" s="58"/>
    </row>
    <row r="44" spans="1:9" x14ac:dyDescent="0.25">
      <c r="A44" s="156"/>
      <c r="B44" s="87" t="s">
        <v>93</v>
      </c>
      <c r="C44" s="88">
        <v>102</v>
      </c>
      <c r="D44" s="88">
        <v>93</v>
      </c>
      <c r="E44" s="90">
        <v>0.91176470588235292</v>
      </c>
      <c r="F44" s="88">
        <v>88</v>
      </c>
      <c r="G44" s="90">
        <v>0.86274509803921573</v>
      </c>
      <c r="H44" s="89" t="s">
        <v>29</v>
      </c>
      <c r="I44" s="58"/>
    </row>
    <row r="45" spans="1:9" x14ac:dyDescent="0.25">
      <c r="A45" s="156"/>
      <c r="B45" s="87" t="s">
        <v>94</v>
      </c>
      <c r="C45" s="88">
        <v>90</v>
      </c>
      <c r="D45" s="88">
        <v>84</v>
      </c>
      <c r="E45" s="90">
        <v>0.93333333333333335</v>
      </c>
      <c r="F45" s="88">
        <v>79</v>
      </c>
      <c r="G45" s="90">
        <v>0.87777777777777777</v>
      </c>
      <c r="H45" s="89" t="s">
        <v>29</v>
      </c>
      <c r="I45" s="58"/>
    </row>
    <row r="46" spans="1:9" x14ac:dyDescent="0.25">
      <c r="A46" s="156"/>
      <c r="B46" s="87" t="s">
        <v>95</v>
      </c>
      <c r="C46" s="113" t="s">
        <v>29</v>
      </c>
      <c r="D46" s="113" t="s">
        <v>29</v>
      </c>
      <c r="E46" s="114" t="s">
        <v>29</v>
      </c>
      <c r="F46" s="113" t="s">
        <v>29</v>
      </c>
      <c r="G46" s="114" t="s">
        <v>29</v>
      </c>
      <c r="H46" s="115" t="s">
        <v>29</v>
      </c>
      <c r="I46" s="58"/>
    </row>
    <row r="47" spans="1:9" x14ac:dyDescent="0.25">
      <c r="A47" s="157"/>
      <c r="B47" s="95" t="s">
        <v>27</v>
      </c>
      <c r="C47" s="107">
        <f>IFERROR(SUM(C42:C46), "--")</f>
        <v>307</v>
      </c>
      <c r="D47" s="107">
        <f>IFERROR(SUM(D42:D46), "--")</f>
        <v>285</v>
      </c>
      <c r="E47" s="109">
        <f>IFERROR(D47/C47, "--" )</f>
        <v>0.92833876221498368</v>
      </c>
      <c r="F47" s="107">
        <f>IFERROR(SUM(F42:F46), "--")</f>
        <v>272</v>
      </c>
      <c r="G47" s="109">
        <f>IFERROR(F47/C47, "--" )</f>
        <v>0.88599348534201949</v>
      </c>
      <c r="H47" s="108" t="s">
        <v>29</v>
      </c>
      <c r="I47" s="58"/>
    </row>
    <row r="48" spans="1:9" ht="15" customHeight="1" x14ac:dyDescent="0.25">
      <c r="A48" s="161" t="s">
        <v>110</v>
      </c>
      <c r="B48" s="7" t="s">
        <v>91</v>
      </c>
      <c r="C48" s="20">
        <v>141</v>
      </c>
      <c r="D48" s="20">
        <v>133</v>
      </c>
      <c r="E48" s="117">
        <v>0.94326241134751776</v>
      </c>
      <c r="F48" s="20">
        <v>128</v>
      </c>
      <c r="G48" s="117">
        <v>0.90780141843971629</v>
      </c>
      <c r="H48" s="116" t="s">
        <v>29</v>
      </c>
    </row>
    <row r="49" spans="1:8" x14ac:dyDescent="0.25">
      <c r="A49" s="161"/>
      <c r="B49" s="7" t="s">
        <v>92</v>
      </c>
      <c r="C49" s="20">
        <v>89</v>
      </c>
      <c r="D49" s="20">
        <v>87</v>
      </c>
      <c r="E49" s="117">
        <v>0.97752808988764039</v>
      </c>
      <c r="F49" s="20">
        <v>82</v>
      </c>
      <c r="G49" s="117">
        <v>0.9213483146067416</v>
      </c>
      <c r="H49" s="116" t="s">
        <v>29</v>
      </c>
    </row>
    <row r="50" spans="1:8" x14ac:dyDescent="0.25">
      <c r="A50" s="161"/>
      <c r="B50" s="7" t="s">
        <v>93</v>
      </c>
      <c r="C50" s="20">
        <v>115</v>
      </c>
      <c r="D50" s="20">
        <v>102</v>
      </c>
      <c r="E50" s="117">
        <v>0.88695652173913042</v>
      </c>
      <c r="F50" s="20">
        <v>95</v>
      </c>
      <c r="G50" s="117">
        <v>0.82608695652173914</v>
      </c>
      <c r="H50" s="116" t="s">
        <v>29</v>
      </c>
    </row>
    <row r="51" spans="1:8" x14ac:dyDescent="0.25">
      <c r="A51" s="161"/>
      <c r="B51" s="7" t="s">
        <v>94</v>
      </c>
      <c r="C51" s="20">
        <v>105</v>
      </c>
      <c r="D51" s="20">
        <v>102</v>
      </c>
      <c r="E51" s="117">
        <v>0.97142857142857142</v>
      </c>
      <c r="F51" s="20">
        <v>92</v>
      </c>
      <c r="G51" s="117">
        <v>0.87619047619047619</v>
      </c>
      <c r="H51" s="116" t="s">
        <v>29</v>
      </c>
    </row>
    <row r="52" spans="1:8" x14ac:dyDescent="0.25">
      <c r="A52" s="161"/>
      <c r="B52" s="7" t="s">
        <v>95</v>
      </c>
      <c r="C52" s="4" t="s">
        <v>29</v>
      </c>
      <c r="D52" s="4" t="s">
        <v>29</v>
      </c>
      <c r="E52" s="5" t="s">
        <v>29</v>
      </c>
      <c r="F52" s="4" t="s">
        <v>29</v>
      </c>
      <c r="G52" s="5" t="s">
        <v>29</v>
      </c>
      <c r="H52" s="6" t="s">
        <v>29</v>
      </c>
    </row>
    <row r="53" spans="1:8" x14ac:dyDescent="0.25">
      <c r="A53" s="161"/>
      <c r="B53" s="54" t="s">
        <v>27</v>
      </c>
      <c r="C53" s="17">
        <f>IFERROR(SUM(C48:C52), "--")</f>
        <v>450</v>
      </c>
      <c r="D53" s="17">
        <f>IFERROR(SUM(D48:D52), "--")</f>
        <v>424</v>
      </c>
      <c r="E53" s="102">
        <f>IFERROR(D53/C53, "--" )</f>
        <v>0.94222222222222218</v>
      </c>
      <c r="F53" s="17">
        <f>IFERROR(SUM(F48:F52), "--")</f>
        <v>397</v>
      </c>
      <c r="G53" s="102">
        <f>IFERROR(F53/C53, "--" )</f>
        <v>0.88222222222222224</v>
      </c>
      <c r="H53" s="103" t="s">
        <v>29</v>
      </c>
    </row>
    <row r="54" spans="1:8" x14ac:dyDescent="0.25">
      <c r="A54" s="155" t="s">
        <v>111</v>
      </c>
      <c r="B54" s="87" t="s">
        <v>91</v>
      </c>
      <c r="C54" s="88">
        <v>124</v>
      </c>
      <c r="D54" s="88">
        <v>118</v>
      </c>
      <c r="E54" s="90">
        <v>0.95161290322580649</v>
      </c>
      <c r="F54" s="88">
        <v>113</v>
      </c>
      <c r="G54" s="90">
        <v>0.91129032258064513</v>
      </c>
      <c r="H54" s="89" t="s">
        <v>29</v>
      </c>
    </row>
    <row r="55" spans="1:8" x14ac:dyDescent="0.25">
      <c r="A55" s="156"/>
      <c r="B55" s="87" t="s">
        <v>92</v>
      </c>
      <c r="C55" s="88">
        <v>91</v>
      </c>
      <c r="D55" s="88">
        <v>87</v>
      </c>
      <c r="E55" s="90">
        <v>0.95604395604395609</v>
      </c>
      <c r="F55" s="88">
        <v>87</v>
      </c>
      <c r="G55" s="90">
        <v>0.95604395604395609</v>
      </c>
      <c r="H55" s="89" t="s">
        <v>29</v>
      </c>
    </row>
    <row r="56" spans="1:8" x14ac:dyDescent="0.25">
      <c r="A56" s="156"/>
      <c r="B56" s="87" t="s">
        <v>93</v>
      </c>
      <c r="C56" s="88">
        <v>115</v>
      </c>
      <c r="D56" s="88">
        <v>105</v>
      </c>
      <c r="E56" s="90">
        <v>0.91304347826086951</v>
      </c>
      <c r="F56" s="88">
        <v>100</v>
      </c>
      <c r="G56" s="90">
        <v>0.86956521739130432</v>
      </c>
      <c r="H56" s="89" t="s">
        <v>29</v>
      </c>
    </row>
    <row r="57" spans="1:8" x14ac:dyDescent="0.25">
      <c r="A57" s="156"/>
      <c r="B57" s="87" t="s">
        <v>94</v>
      </c>
      <c r="C57" s="88">
        <v>110</v>
      </c>
      <c r="D57" s="88">
        <v>105</v>
      </c>
      <c r="E57" s="90">
        <v>0.95454545454545459</v>
      </c>
      <c r="F57" s="88">
        <v>100</v>
      </c>
      <c r="G57" s="90">
        <v>0.90909090909090906</v>
      </c>
      <c r="H57" s="89" t="s">
        <v>29</v>
      </c>
    </row>
    <row r="58" spans="1:8" x14ac:dyDescent="0.25">
      <c r="A58" s="156"/>
      <c r="B58" s="87" t="s">
        <v>95</v>
      </c>
      <c r="C58" s="113" t="s">
        <v>29</v>
      </c>
      <c r="D58" s="113" t="s">
        <v>29</v>
      </c>
      <c r="E58" s="114" t="s">
        <v>29</v>
      </c>
      <c r="F58" s="113" t="s">
        <v>29</v>
      </c>
      <c r="G58" s="114" t="s">
        <v>29</v>
      </c>
      <c r="H58" s="115" t="s">
        <v>29</v>
      </c>
    </row>
    <row r="59" spans="1:8" x14ac:dyDescent="0.25">
      <c r="A59" s="157"/>
      <c r="B59" s="95" t="s">
        <v>27</v>
      </c>
      <c r="C59" s="107">
        <f>IFERROR(SUM(C54:C58), "--")</f>
        <v>440</v>
      </c>
      <c r="D59" s="107">
        <f>IFERROR(SUM(D54:D58), "--")</f>
        <v>415</v>
      </c>
      <c r="E59" s="109">
        <f>IFERROR(D59/C59, "--" )</f>
        <v>0.94318181818181823</v>
      </c>
      <c r="F59" s="107">
        <f>IFERROR(SUM(F54:F58), "--")</f>
        <v>400</v>
      </c>
      <c r="G59" s="109">
        <f>IFERROR(F59/C59, "--" )</f>
        <v>0.90909090909090906</v>
      </c>
      <c r="H59" s="108" t="s">
        <v>29</v>
      </c>
    </row>
    <row r="60" spans="1:8" x14ac:dyDescent="0.25">
      <c r="A60" s="158" t="s">
        <v>112</v>
      </c>
      <c r="B60" s="7" t="s">
        <v>91</v>
      </c>
      <c r="C60" s="20" t="s">
        <v>29</v>
      </c>
      <c r="D60" s="20" t="s">
        <v>29</v>
      </c>
      <c r="E60" s="117" t="s">
        <v>29</v>
      </c>
      <c r="F60" s="20" t="s">
        <v>29</v>
      </c>
      <c r="G60" s="117" t="s">
        <v>29</v>
      </c>
      <c r="H60" s="116" t="s">
        <v>29</v>
      </c>
    </row>
    <row r="61" spans="1:8" x14ac:dyDescent="0.25">
      <c r="A61" s="159"/>
      <c r="B61" s="7" t="s">
        <v>92</v>
      </c>
      <c r="C61" s="20" t="s">
        <v>29</v>
      </c>
      <c r="D61" s="20" t="s">
        <v>29</v>
      </c>
      <c r="E61" s="117" t="s">
        <v>29</v>
      </c>
      <c r="F61" s="20" t="s">
        <v>29</v>
      </c>
      <c r="G61" s="117" t="s">
        <v>29</v>
      </c>
      <c r="H61" s="116" t="s">
        <v>29</v>
      </c>
    </row>
    <row r="62" spans="1:8" x14ac:dyDescent="0.25">
      <c r="A62" s="159"/>
      <c r="B62" s="7" t="s">
        <v>93</v>
      </c>
      <c r="C62" s="4">
        <v>17</v>
      </c>
      <c r="D62" s="4">
        <v>17</v>
      </c>
      <c r="E62" s="5">
        <v>1</v>
      </c>
      <c r="F62" s="4">
        <v>16</v>
      </c>
      <c r="G62" s="5">
        <v>0.94117647058823528</v>
      </c>
      <c r="H62" s="6" t="s">
        <v>29</v>
      </c>
    </row>
    <row r="63" spans="1:8" x14ac:dyDescent="0.25">
      <c r="A63" s="159"/>
      <c r="B63" s="7" t="s">
        <v>94</v>
      </c>
      <c r="C63" s="118" t="s">
        <v>29</v>
      </c>
      <c r="D63" s="118" t="s">
        <v>29</v>
      </c>
      <c r="E63" s="52" t="s">
        <v>29</v>
      </c>
      <c r="F63" s="118" t="s">
        <v>29</v>
      </c>
      <c r="G63" s="52" t="s">
        <v>29</v>
      </c>
      <c r="H63" s="118" t="s">
        <v>29</v>
      </c>
    </row>
    <row r="64" spans="1:8" x14ac:dyDescent="0.25">
      <c r="A64" s="159"/>
      <c r="B64" s="7" t="s">
        <v>95</v>
      </c>
      <c r="C64" s="20" t="s">
        <v>29</v>
      </c>
      <c r="D64" s="20" t="s">
        <v>29</v>
      </c>
      <c r="E64" s="117" t="s">
        <v>29</v>
      </c>
      <c r="F64" s="20" t="s">
        <v>29</v>
      </c>
      <c r="G64" s="117" t="s">
        <v>29</v>
      </c>
      <c r="H64" s="116" t="s">
        <v>29</v>
      </c>
    </row>
    <row r="65" spans="1:8" x14ac:dyDescent="0.25">
      <c r="A65" s="160"/>
      <c r="B65" s="54" t="s">
        <v>27</v>
      </c>
      <c r="C65" s="17">
        <f>IFERROR(SUM(C60:C64), "--")</f>
        <v>17</v>
      </c>
      <c r="D65" s="17">
        <f>IFERROR(SUM(D60:D64), "--")</f>
        <v>17</v>
      </c>
      <c r="E65" s="102">
        <f>IFERROR(D65/C65, "--" )</f>
        <v>1</v>
      </c>
      <c r="F65" s="17">
        <f>IFERROR(SUM(F60:F64), "--")</f>
        <v>16</v>
      </c>
      <c r="G65" s="102">
        <f>IFERROR(F65/C65, "--" )</f>
        <v>0.94117647058823528</v>
      </c>
      <c r="H65" s="103" t="s">
        <v>29</v>
      </c>
    </row>
    <row r="66" spans="1:8" x14ac:dyDescent="0.25">
      <c r="A66" s="155" t="s">
        <v>113</v>
      </c>
      <c r="B66" s="87" t="s">
        <v>91</v>
      </c>
      <c r="C66" s="88">
        <v>139</v>
      </c>
      <c r="D66" s="88">
        <v>124</v>
      </c>
      <c r="E66" s="90">
        <v>0.8920863309352518</v>
      </c>
      <c r="F66" s="88">
        <v>119</v>
      </c>
      <c r="G66" s="90">
        <v>0.85611510791366907</v>
      </c>
      <c r="H66" s="89" t="s">
        <v>29</v>
      </c>
    </row>
    <row r="67" spans="1:8" x14ac:dyDescent="0.25">
      <c r="A67" s="156"/>
      <c r="B67" s="87" t="s">
        <v>92</v>
      </c>
      <c r="C67" s="88">
        <v>151</v>
      </c>
      <c r="D67" s="88">
        <v>138</v>
      </c>
      <c r="E67" s="90">
        <v>0.91390728476821192</v>
      </c>
      <c r="F67" s="88">
        <v>133</v>
      </c>
      <c r="G67" s="90">
        <v>0.88079470198675491</v>
      </c>
      <c r="H67" s="89" t="s">
        <v>29</v>
      </c>
    </row>
    <row r="68" spans="1:8" x14ac:dyDescent="0.25">
      <c r="A68" s="156"/>
      <c r="B68" s="87" t="s">
        <v>93</v>
      </c>
      <c r="C68" s="88">
        <v>111</v>
      </c>
      <c r="D68" s="88">
        <v>104</v>
      </c>
      <c r="E68" s="90">
        <v>0.93693693693693691</v>
      </c>
      <c r="F68" s="88">
        <v>89</v>
      </c>
      <c r="G68" s="90">
        <v>0.80180180180180183</v>
      </c>
      <c r="H68" s="89" t="s">
        <v>29</v>
      </c>
    </row>
    <row r="69" spans="1:8" x14ac:dyDescent="0.25">
      <c r="A69" s="156"/>
      <c r="B69" s="87" t="s">
        <v>94</v>
      </c>
      <c r="C69" s="113" t="s">
        <v>29</v>
      </c>
      <c r="D69" s="113" t="s">
        <v>29</v>
      </c>
      <c r="E69" s="114" t="s">
        <v>29</v>
      </c>
      <c r="F69" s="113" t="s">
        <v>29</v>
      </c>
      <c r="G69" s="114" t="s">
        <v>29</v>
      </c>
      <c r="H69" s="115" t="s">
        <v>29</v>
      </c>
    </row>
    <row r="70" spans="1:8" x14ac:dyDescent="0.25">
      <c r="A70" s="156"/>
      <c r="B70" s="87" t="s">
        <v>95</v>
      </c>
      <c r="C70" s="113" t="s">
        <v>29</v>
      </c>
      <c r="D70" s="113" t="s">
        <v>29</v>
      </c>
      <c r="E70" s="114" t="s">
        <v>29</v>
      </c>
      <c r="F70" s="113" t="s">
        <v>29</v>
      </c>
      <c r="G70" s="114" t="s">
        <v>29</v>
      </c>
      <c r="H70" s="115" t="s">
        <v>29</v>
      </c>
    </row>
    <row r="71" spans="1:8" x14ac:dyDescent="0.25">
      <c r="A71" s="157"/>
      <c r="B71" s="95" t="s">
        <v>27</v>
      </c>
      <c r="C71" s="107">
        <f>IFERROR(SUM(C66:C70), "--")</f>
        <v>401</v>
      </c>
      <c r="D71" s="107">
        <f>IFERROR(SUM(D66:D70), "--")</f>
        <v>366</v>
      </c>
      <c r="E71" s="109">
        <f>IFERROR(D71/C71, "--" )</f>
        <v>0.91271820448877805</v>
      </c>
      <c r="F71" s="107">
        <f>IFERROR(SUM(F66:F70), "--")</f>
        <v>341</v>
      </c>
      <c r="G71" s="109">
        <f>IFERROR(F71/C71, "--" )</f>
        <v>0.85037406483790523</v>
      </c>
      <c r="H71" s="108" t="s">
        <v>29</v>
      </c>
    </row>
    <row r="72" spans="1:8" x14ac:dyDescent="0.25">
      <c r="A72" s="158" t="s">
        <v>114</v>
      </c>
      <c r="B72" s="7" t="s">
        <v>91</v>
      </c>
      <c r="C72" s="20">
        <v>97</v>
      </c>
      <c r="D72" s="20">
        <v>83</v>
      </c>
      <c r="E72" s="117">
        <v>0.85567010309278346</v>
      </c>
      <c r="F72" s="20">
        <v>82</v>
      </c>
      <c r="G72" s="117">
        <v>0.84536082474226804</v>
      </c>
      <c r="H72" s="116" t="s">
        <v>29</v>
      </c>
    </row>
    <row r="73" spans="1:8" x14ac:dyDescent="0.25">
      <c r="A73" s="159"/>
      <c r="B73" s="7" t="s">
        <v>92</v>
      </c>
      <c r="C73" s="20">
        <v>106</v>
      </c>
      <c r="D73" s="20">
        <v>97</v>
      </c>
      <c r="E73" s="117">
        <v>0.91509433962264153</v>
      </c>
      <c r="F73" s="20">
        <v>94</v>
      </c>
      <c r="G73" s="117">
        <v>0.8867924528301887</v>
      </c>
      <c r="H73" s="116" t="s">
        <v>29</v>
      </c>
    </row>
    <row r="74" spans="1:8" x14ac:dyDescent="0.25">
      <c r="A74" s="159"/>
      <c r="B74" s="7" t="s">
        <v>93</v>
      </c>
      <c r="C74" s="20">
        <v>73</v>
      </c>
      <c r="D74" s="20">
        <v>68</v>
      </c>
      <c r="E74" s="117">
        <v>0.93150684931506844</v>
      </c>
      <c r="F74" s="20">
        <v>65</v>
      </c>
      <c r="G74" s="117">
        <v>0.8904109589041096</v>
      </c>
      <c r="H74" s="116" t="s">
        <v>29</v>
      </c>
    </row>
    <row r="75" spans="1:8" x14ac:dyDescent="0.25">
      <c r="A75" s="159"/>
      <c r="B75" s="7" t="s">
        <v>94</v>
      </c>
      <c r="C75" s="20" t="s">
        <v>29</v>
      </c>
      <c r="D75" s="20" t="s">
        <v>29</v>
      </c>
      <c r="E75" s="117" t="s">
        <v>29</v>
      </c>
      <c r="F75" s="20" t="s">
        <v>29</v>
      </c>
      <c r="G75" s="117" t="s">
        <v>29</v>
      </c>
      <c r="H75" s="116" t="s">
        <v>29</v>
      </c>
    </row>
    <row r="76" spans="1:8" x14ac:dyDescent="0.25">
      <c r="A76" s="159"/>
      <c r="B76" s="7" t="s">
        <v>95</v>
      </c>
      <c r="C76" s="4" t="s">
        <v>29</v>
      </c>
      <c r="D76" s="4" t="s">
        <v>29</v>
      </c>
      <c r="E76" s="5" t="s">
        <v>29</v>
      </c>
      <c r="F76" s="4" t="s">
        <v>29</v>
      </c>
      <c r="G76" s="5" t="s">
        <v>29</v>
      </c>
      <c r="H76" s="6" t="s">
        <v>29</v>
      </c>
    </row>
    <row r="77" spans="1:8" x14ac:dyDescent="0.25">
      <c r="A77" s="160"/>
      <c r="B77" s="54" t="s">
        <v>27</v>
      </c>
      <c r="C77" s="17">
        <f>IFERROR(SUM(C72:C76), "--")</f>
        <v>276</v>
      </c>
      <c r="D77" s="17">
        <f>IFERROR(SUM(D72:D76), "--")</f>
        <v>248</v>
      </c>
      <c r="E77" s="102">
        <f>IFERROR(D77/C77, "--" )</f>
        <v>0.89855072463768115</v>
      </c>
      <c r="F77" s="17">
        <f>IFERROR(SUM(F72:F76), "--")</f>
        <v>241</v>
      </c>
      <c r="G77" s="102">
        <f>IFERROR(F77/C77, "--" )</f>
        <v>0.87318840579710144</v>
      </c>
      <c r="H77" s="103" t="s">
        <v>29</v>
      </c>
    </row>
    <row r="78" spans="1:8" x14ac:dyDescent="0.25">
      <c r="A78" s="155" t="s">
        <v>115</v>
      </c>
      <c r="B78" s="87" t="s">
        <v>91</v>
      </c>
      <c r="C78" s="88">
        <v>95</v>
      </c>
      <c r="D78" s="88">
        <v>83</v>
      </c>
      <c r="E78" s="90">
        <v>0.87368421052631584</v>
      </c>
      <c r="F78" s="88">
        <v>77</v>
      </c>
      <c r="G78" s="90">
        <v>0.81052631578947365</v>
      </c>
      <c r="H78" s="89" t="s">
        <v>29</v>
      </c>
    </row>
    <row r="79" spans="1:8" x14ac:dyDescent="0.25">
      <c r="A79" s="156"/>
      <c r="B79" s="87" t="s">
        <v>92</v>
      </c>
      <c r="C79" s="88">
        <v>68</v>
      </c>
      <c r="D79" s="88">
        <v>60</v>
      </c>
      <c r="E79" s="90">
        <v>0.88235294117647056</v>
      </c>
      <c r="F79" s="88">
        <v>55</v>
      </c>
      <c r="G79" s="90">
        <v>0.80882352941176472</v>
      </c>
      <c r="H79" s="89" t="s">
        <v>29</v>
      </c>
    </row>
    <row r="80" spans="1:8" x14ac:dyDescent="0.25">
      <c r="A80" s="156"/>
      <c r="B80" s="87" t="s">
        <v>93</v>
      </c>
      <c r="C80" s="88">
        <v>60</v>
      </c>
      <c r="D80" s="88">
        <v>52</v>
      </c>
      <c r="E80" s="90">
        <v>0.8666666666666667</v>
      </c>
      <c r="F80" s="88">
        <v>48</v>
      </c>
      <c r="G80" s="90">
        <v>0.8</v>
      </c>
      <c r="H80" s="89" t="s">
        <v>29</v>
      </c>
    </row>
    <row r="81" spans="1:8" x14ac:dyDescent="0.25">
      <c r="A81" s="156"/>
      <c r="B81" s="87" t="s">
        <v>94</v>
      </c>
      <c r="C81" s="113" t="s">
        <v>29</v>
      </c>
      <c r="D81" s="113" t="s">
        <v>29</v>
      </c>
      <c r="E81" s="114" t="s">
        <v>29</v>
      </c>
      <c r="F81" s="113" t="s">
        <v>29</v>
      </c>
      <c r="G81" s="114" t="s">
        <v>29</v>
      </c>
      <c r="H81" s="115" t="s">
        <v>29</v>
      </c>
    </row>
    <row r="82" spans="1:8" x14ac:dyDescent="0.25">
      <c r="A82" s="156"/>
      <c r="B82" s="87" t="s">
        <v>95</v>
      </c>
      <c r="C82" s="113" t="s">
        <v>29</v>
      </c>
      <c r="D82" s="113" t="s">
        <v>29</v>
      </c>
      <c r="E82" s="114" t="s">
        <v>29</v>
      </c>
      <c r="F82" s="113" t="s">
        <v>29</v>
      </c>
      <c r="G82" s="114" t="s">
        <v>29</v>
      </c>
      <c r="H82" s="115" t="s">
        <v>29</v>
      </c>
    </row>
    <row r="83" spans="1:8" x14ac:dyDescent="0.25">
      <c r="A83" s="157"/>
      <c r="B83" s="95" t="s">
        <v>27</v>
      </c>
      <c r="C83" s="107">
        <f>IFERROR(SUM(C78:C82), "--")</f>
        <v>223</v>
      </c>
      <c r="D83" s="107">
        <f>IFERROR(SUM(D78:D82), "--")</f>
        <v>195</v>
      </c>
      <c r="E83" s="109">
        <f>IFERROR(D83/C83, "--" )</f>
        <v>0.87443946188340804</v>
      </c>
      <c r="F83" s="107">
        <f>IFERROR(SUM(F78:F82), "--")</f>
        <v>180</v>
      </c>
      <c r="G83" s="109">
        <f>IFERROR(F83/C83, "--" )</f>
        <v>0.80717488789237668</v>
      </c>
      <c r="H83" s="108" t="s">
        <v>29</v>
      </c>
    </row>
    <row r="84" spans="1:8" x14ac:dyDescent="0.25">
      <c r="A84" s="161" t="s">
        <v>116</v>
      </c>
      <c r="B84" s="7" t="s">
        <v>91</v>
      </c>
      <c r="C84" s="20">
        <v>146</v>
      </c>
      <c r="D84" s="20">
        <v>129</v>
      </c>
      <c r="E84" s="117">
        <v>0.88356164383561642</v>
      </c>
      <c r="F84" s="20">
        <v>112</v>
      </c>
      <c r="G84" s="117">
        <v>0.76712328767123283</v>
      </c>
      <c r="H84" s="116">
        <v>2.7256</v>
      </c>
    </row>
    <row r="85" spans="1:8" x14ac:dyDescent="0.25">
      <c r="A85" s="161"/>
      <c r="B85" s="7" t="s">
        <v>92</v>
      </c>
      <c r="C85" s="20">
        <v>157</v>
      </c>
      <c r="D85" s="20">
        <v>142</v>
      </c>
      <c r="E85" s="117">
        <v>0.90445859872611467</v>
      </c>
      <c r="F85" s="20">
        <v>135</v>
      </c>
      <c r="G85" s="117">
        <v>0.85987261146496818</v>
      </c>
      <c r="H85" s="116">
        <v>3.1653846153846152</v>
      </c>
    </row>
    <row r="86" spans="1:8" x14ac:dyDescent="0.25">
      <c r="A86" s="161"/>
      <c r="B86" s="7" t="s">
        <v>93</v>
      </c>
      <c r="C86" s="20">
        <v>109</v>
      </c>
      <c r="D86" s="20">
        <v>97</v>
      </c>
      <c r="E86" s="117">
        <v>0.88990825688073394</v>
      </c>
      <c r="F86" s="20">
        <v>89</v>
      </c>
      <c r="G86" s="117">
        <v>0.8165137614678899</v>
      </c>
      <c r="H86" s="116" t="s">
        <v>29</v>
      </c>
    </row>
    <row r="87" spans="1:8" x14ac:dyDescent="0.25">
      <c r="A87" s="161"/>
      <c r="B87" s="7" t="s">
        <v>94</v>
      </c>
      <c r="C87" s="20" t="s">
        <v>29</v>
      </c>
      <c r="D87" s="20" t="s">
        <v>29</v>
      </c>
      <c r="E87" s="117" t="s">
        <v>29</v>
      </c>
      <c r="F87" s="20" t="s">
        <v>29</v>
      </c>
      <c r="G87" s="117" t="s">
        <v>29</v>
      </c>
      <c r="H87" s="116" t="s">
        <v>29</v>
      </c>
    </row>
    <row r="88" spans="1:8" x14ac:dyDescent="0.25">
      <c r="A88" s="161"/>
      <c r="B88" s="7" t="s">
        <v>95</v>
      </c>
      <c r="C88" s="4" t="s">
        <v>29</v>
      </c>
      <c r="D88" s="4" t="s">
        <v>29</v>
      </c>
      <c r="E88" s="5" t="s">
        <v>29</v>
      </c>
      <c r="F88" s="4" t="s">
        <v>29</v>
      </c>
      <c r="G88" s="5" t="s">
        <v>29</v>
      </c>
      <c r="H88" s="6" t="s">
        <v>29</v>
      </c>
    </row>
    <row r="89" spans="1:8" x14ac:dyDescent="0.25">
      <c r="A89" s="161"/>
      <c r="B89" s="54" t="s">
        <v>27</v>
      </c>
      <c r="C89" s="17">
        <f>IFERROR(SUM(C84:C88), "--")</f>
        <v>412</v>
      </c>
      <c r="D89" s="17">
        <f>IFERROR(SUM(D84:D88), "--")</f>
        <v>368</v>
      </c>
      <c r="E89" s="102">
        <f>IFERROR(D89/C89, "--" )</f>
        <v>0.89320388349514568</v>
      </c>
      <c r="F89" s="17">
        <f>IFERROR(SUM(F84:F88), "--")</f>
        <v>336</v>
      </c>
      <c r="G89" s="102">
        <f>IFERROR(F89/C89, "--" )</f>
        <v>0.81553398058252424</v>
      </c>
      <c r="H89" s="103" t="s">
        <v>29</v>
      </c>
    </row>
    <row r="90" spans="1:8" x14ac:dyDescent="0.25">
      <c r="A90" s="155" t="s">
        <v>117</v>
      </c>
      <c r="B90" s="87" t="s">
        <v>91</v>
      </c>
      <c r="C90" s="88">
        <v>82</v>
      </c>
      <c r="D90" s="88">
        <v>78</v>
      </c>
      <c r="E90" s="90">
        <v>0.95121951219512191</v>
      </c>
      <c r="F90" s="88">
        <v>75</v>
      </c>
      <c r="G90" s="90">
        <v>0.91463414634146345</v>
      </c>
      <c r="H90" s="89" t="s">
        <v>29</v>
      </c>
    </row>
    <row r="91" spans="1:8" x14ac:dyDescent="0.25">
      <c r="A91" s="156"/>
      <c r="B91" s="87" t="s">
        <v>92</v>
      </c>
      <c r="C91" s="88">
        <v>78</v>
      </c>
      <c r="D91" s="88">
        <v>71</v>
      </c>
      <c r="E91" s="90">
        <v>0.91025641025641024</v>
      </c>
      <c r="F91" s="88">
        <v>66</v>
      </c>
      <c r="G91" s="90">
        <v>0.84615384615384615</v>
      </c>
      <c r="H91" s="89" t="s">
        <v>29</v>
      </c>
    </row>
    <row r="92" spans="1:8" x14ac:dyDescent="0.25">
      <c r="A92" s="156"/>
      <c r="B92" s="87" t="s">
        <v>93</v>
      </c>
      <c r="C92" s="88">
        <v>56</v>
      </c>
      <c r="D92" s="88">
        <v>55</v>
      </c>
      <c r="E92" s="90">
        <v>0.9821428571428571</v>
      </c>
      <c r="F92" s="88">
        <v>55</v>
      </c>
      <c r="G92" s="90">
        <v>0.9821428571428571</v>
      </c>
      <c r="H92" s="89" t="s">
        <v>29</v>
      </c>
    </row>
    <row r="93" spans="1:8" x14ac:dyDescent="0.25">
      <c r="A93" s="156"/>
      <c r="B93" s="87" t="s">
        <v>94</v>
      </c>
      <c r="C93" s="113" t="s">
        <v>29</v>
      </c>
      <c r="D93" s="113" t="s">
        <v>29</v>
      </c>
      <c r="E93" s="114" t="s">
        <v>29</v>
      </c>
      <c r="F93" s="113" t="s">
        <v>29</v>
      </c>
      <c r="G93" s="114" t="s">
        <v>29</v>
      </c>
      <c r="H93" s="115" t="s">
        <v>29</v>
      </c>
    </row>
    <row r="94" spans="1:8" x14ac:dyDescent="0.25">
      <c r="A94" s="156"/>
      <c r="B94" s="87" t="s">
        <v>95</v>
      </c>
      <c r="C94" s="113" t="s">
        <v>29</v>
      </c>
      <c r="D94" s="113" t="s">
        <v>29</v>
      </c>
      <c r="E94" s="114" t="s">
        <v>29</v>
      </c>
      <c r="F94" s="113" t="s">
        <v>29</v>
      </c>
      <c r="G94" s="114" t="s">
        <v>29</v>
      </c>
      <c r="H94" s="115" t="s">
        <v>29</v>
      </c>
    </row>
    <row r="95" spans="1:8" x14ac:dyDescent="0.25">
      <c r="A95" s="157"/>
      <c r="B95" s="95" t="s">
        <v>27</v>
      </c>
      <c r="C95" s="107">
        <f>IFERROR(SUM(C90:C94), "--")</f>
        <v>216</v>
      </c>
      <c r="D95" s="107">
        <f>IFERROR(SUM(D90:D94), "--")</f>
        <v>204</v>
      </c>
      <c r="E95" s="109">
        <f>IFERROR(D95/C95, "--" )</f>
        <v>0.94444444444444442</v>
      </c>
      <c r="F95" s="107">
        <f>IFERROR(SUM(F90:F94), "--")</f>
        <v>196</v>
      </c>
      <c r="G95" s="109">
        <f>IFERROR(F95/C95, "--" )</f>
        <v>0.90740740740740744</v>
      </c>
      <c r="H95" s="108" t="s">
        <v>29</v>
      </c>
    </row>
    <row r="96" spans="1:8" x14ac:dyDescent="0.25">
      <c r="A96" s="158" t="s">
        <v>118</v>
      </c>
      <c r="B96" s="7" t="s">
        <v>91</v>
      </c>
      <c r="C96" s="4">
        <v>71</v>
      </c>
      <c r="D96" s="4">
        <v>58</v>
      </c>
      <c r="E96" s="5">
        <v>0.81690140845070425</v>
      </c>
      <c r="F96" s="4">
        <v>57</v>
      </c>
      <c r="G96" s="5">
        <v>0.80281690140845074</v>
      </c>
      <c r="H96" s="6">
        <v>3.1517241379310348</v>
      </c>
    </row>
    <row r="97" spans="1:8" x14ac:dyDescent="0.25">
      <c r="A97" s="159"/>
      <c r="B97" s="7" t="s">
        <v>92</v>
      </c>
      <c r="C97" s="4">
        <v>51</v>
      </c>
      <c r="D97" s="4">
        <v>49</v>
      </c>
      <c r="E97" s="5">
        <v>0.96078431372549022</v>
      </c>
      <c r="F97" s="4">
        <v>47</v>
      </c>
      <c r="G97" s="5">
        <v>0.92156862745098034</v>
      </c>
      <c r="H97" s="6">
        <v>2.9288888888888893</v>
      </c>
    </row>
    <row r="98" spans="1:8" x14ac:dyDescent="0.25">
      <c r="A98" s="159"/>
      <c r="B98" s="7" t="s">
        <v>93</v>
      </c>
      <c r="C98" s="4">
        <v>42</v>
      </c>
      <c r="D98" s="4">
        <v>34</v>
      </c>
      <c r="E98" s="5">
        <v>0.80952380952380953</v>
      </c>
      <c r="F98" s="4">
        <v>33</v>
      </c>
      <c r="G98" s="5">
        <v>0.7857142857142857</v>
      </c>
      <c r="H98" s="6" t="s">
        <v>29</v>
      </c>
    </row>
    <row r="99" spans="1:8" x14ac:dyDescent="0.25">
      <c r="A99" s="159"/>
      <c r="B99" s="7" t="s">
        <v>94</v>
      </c>
      <c r="C99" s="118" t="s">
        <v>29</v>
      </c>
      <c r="D99" s="118" t="s">
        <v>29</v>
      </c>
      <c r="E99" s="52" t="s">
        <v>29</v>
      </c>
      <c r="F99" s="118" t="s">
        <v>29</v>
      </c>
      <c r="G99" s="52" t="s">
        <v>29</v>
      </c>
      <c r="H99" s="118" t="s">
        <v>29</v>
      </c>
    </row>
    <row r="100" spans="1:8" x14ac:dyDescent="0.25">
      <c r="A100" s="159"/>
      <c r="B100" s="7" t="s">
        <v>95</v>
      </c>
      <c r="C100" s="20" t="s">
        <v>29</v>
      </c>
      <c r="D100" s="20" t="s">
        <v>29</v>
      </c>
      <c r="E100" s="117" t="s">
        <v>29</v>
      </c>
      <c r="F100" s="20" t="s">
        <v>29</v>
      </c>
      <c r="G100" s="117" t="s">
        <v>29</v>
      </c>
      <c r="H100" s="116" t="s">
        <v>29</v>
      </c>
    </row>
    <row r="101" spans="1:8" x14ac:dyDescent="0.25">
      <c r="A101" s="160"/>
      <c r="B101" s="54" t="s">
        <v>27</v>
      </c>
      <c r="C101" s="17">
        <f>IFERROR(SUM(C96:C100), "--")</f>
        <v>164</v>
      </c>
      <c r="D101" s="17">
        <f>IFERROR(SUM(D96:D100), "--")</f>
        <v>141</v>
      </c>
      <c r="E101" s="102">
        <f>IFERROR(D101/C101, "--" )</f>
        <v>0.8597560975609756</v>
      </c>
      <c r="F101" s="17">
        <f>IFERROR(SUM(F96:F100), "--")</f>
        <v>137</v>
      </c>
      <c r="G101" s="102">
        <f>IFERROR(F101/C101, "--" )</f>
        <v>0.83536585365853655</v>
      </c>
      <c r="H101" s="103" t="s">
        <v>29</v>
      </c>
    </row>
    <row r="102" spans="1:8" x14ac:dyDescent="0.25">
      <c r="A102" s="155" t="s">
        <v>119</v>
      </c>
      <c r="B102" s="87" t="s">
        <v>91</v>
      </c>
      <c r="C102" s="88">
        <v>103</v>
      </c>
      <c r="D102" s="88">
        <v>93</v>
      </c>
      <c r="E102" s="90">
        <v>0.90291262135922334</v>
      </c>
      <c r="F102" s="88">
        <v>90</v>
      </c>
      <c r="G102" s="90">
        <v>0.87378640776699024</v>
      </c>
      <c r="H102" s="89">
        <v>3.191860465116279</v>
      </c>
    </row>
    <row r="103" spans="1:8" x14ac:dyDescent="0.25">
      <c r="A103" s="156"/>
      <c r="B103" s="87" t="s">
        <v>92</v>
      </c>
      <c r="C103" s="88">
        <v>107</v>
      </c>
      <c r="D103" s="88">
        <v>102</v>
      </c>
      <c r="E103" s="90">
        <v>0.95327102803738317</v>
      </c>
      <c r="F103" s="88">
        <v>95</v>
      </c>
      <c r="G103" s="90">
        <v>0.88785046728971961</v>
      </c>
      <c r="H103" s="89">
        <v>3.0616279069767436</v>
      </c>
    </row>
    <row r="104" spans="1:8" x14ac:dyDescent="0.25">
      <c r="A104" s="156"/>
      <c r="B104" s="87" t="s">
        <v>93</v>
      </c>
      <c r="C104" s="88">
        <v>99</v>
      </c>
      <c r="D104" s="88">
        <v>97</v>
      </c>
      <c r="E104" s="90">
        <v>0.97979797979797978</v>
      </c>
      <c r="F104" s="88">
        <v>91</v>
      </c>
      <c r="G104" s="90">
        <v>0.91919191919191923</v>
      </c>
      <c r="H104" s="89">
        <v>3.1037974683544309</v>
      </c>
    </row>
    <row r="105" spans="1:8" x14ac:dyDescent="0.25">
      <c r="A105" s="156"/>
      <c r="B105" s="87" t="s">
        <v>94</v>
      </c>
      <c r="C105" s="113" t="s">
        <v>29</v>
      </c>
      <c r="D105" s="113" t="s">
        <v>29</v>
      </c>
      <c r="E105" s="114" t="s">
        <v>29</v>
      </c>
      <c r="F105" s="113" t="s">
        <v>29</v>
      </c>
      <c r="G105" s="114" t="s">
        <v>29</v>
      </c>
      <c r="H105" s="115" t="s">
        <v>29</v>
      </c>
    </row>
    <row r="106" spans="1:8" x14ac:dyDescent="0.25">
      <c r="A106" s="156"/>
      <c r="B106" s="87" t="s">
        <v>95</v>
      </c>
      <c r="C106" s="113" t="s">
        <v>29</v>
      </c>
      <c r="D106" s="113" t="s">
        <v>29</v>
      </c>
      <c r="E106" s="114" t="s">
        <v>29</v>
      </c>
      <c r="F106" s="113" t="s">
        <v>29</v>
      </c>
      <c r="G106" s="114" t="s">
        <v>29</v>
      </c>
      <c r="H106" s="115" t="s">
        <v>29</v>
      </c>
    </row>
    <row r="107" spans="1:8" x14ac:dyDescent="0.25">
      <c r="A107" s="157"/>
      <c r="B107" s="95" t="s">
        <v>27</v>
      </c>
      <c r="C107" s="107">
        <f>IFERROR(SUM(C102:C106), "--")</f>
        <v>309</v>
      </c>
      <c r="D107" s="107">
        <f>IFERROR(SUM(D102:D106), "--")</f>
        <v>292</v>
      </c>
      <c r="E107" s="109">
        <f>IFERROR(D107/C107, "--" )</f>
        <v>0.94498381877022652</v>
      </c>
      <c r="F107" s="107">
        <f>IFERROR(SUM(F102:F106), "--")</f>
        <v>276</v>
      </c>
      <c r="G107" s="109">
        <f>IFERROR(F107/C107, "--" )</f>
        <v>0.89320388349514568</v>
      </c>
      <c r="H107" s="108" t="s">
        <v>29</v>
      </c>
    </row>
    <row r="108" spans="1:8" x14ac:dyDescent="0.25">
      <c r="A108" s="158" t="s">
        <v>120</v>
      </c>
      <c r="B108" s="7" t="s">
        <v>91</v>
      </c>
      <c r="C108" s="20">
        <v>49</v>
      </c>
      <c r="D108" s="20">
        <v>46</v>
      </c>
      <c r="E108" s="117">
        <v>0.93877551020408168</v>
      </c>
      <c r="F108" s="20">
        <v>44</v>
      </c>
      <c r="G108" s="117">
        <v>0.89795918367346939</v>
      </c>
      <c r="H108" s="116">
        <v>3.0282608695652176</v>
      </c>
    </row>
    <row r="109" spans="1:8" x14ac:dyDescent="0.25">
      <c r="A109" s="159"/>
      <c r="B109" s="7" t="s">
        <v>92</v>
      </c>
      <c r="C109" s="20">
        <v>35</v>
      </c>
      <c r="D109" s="20">
        <v>34</v>
      </c>
      <c r="E109" s="117">
        <v>0.97142857142857142</v>
      </c>
      <c r="F109" s="20">
        <v>31</v>
      </c>
      <c r="G109" s="117">
        <v>0.88571428571428568</v>
      </c>
      <c r="H109" s="116">
        <v>2.7352941176470589</v>
      </c>
    </row>
    <row r="110" spans="1:8" x14ac:dyDescent="0.25">
      <c r="A110" s="159"/>
      <c r="B110" s="7" t="s">
        <v>93</v>
      </c>
      <c r="C110" s="20">
        <v>13</v>
      </c>
      <c r="D110" s="20">
        <v>12</v>
      </c>
      <c r="E110" s="117">
        <v>0.92307692307692313</v>
      </c>
      <c r="F110" s="20">
        <v>12</v>
      </c>
      <c r="G110" s="117">
        <v>0.92307692307692313</v>
      </c>
      <c r="H110" s="116">
        <v>3.0583333333333336</v>
      </c>
    </row>
    <row r="111" spans="1:8" x14ac:dyDescent="0.25">
      <c r="A111" s="159"/>
      <c r="B111" s="7" t="s">
        <v>94</v>
      </c>
      <c r="C111" s="20" t="s">
        <v>29</v>
      </c>
      <c r="D111" s="20" t="s">
        <v>29</v>
      </c>
      <c r="E111" s="117" t="s">
        <v>29</v>
      </c>
      <c r="F111" s="20" t="s">
        <v>29</v>
      </c>
      <c r="G111" s="117" t="s">
        <v>29</v>
      </c>
      <c r="H111" s="116" t="s">
        <v>29</v>
      </c>
    </row>
    <row r="112" spans="1:8" x14ac:dyDescent="0.25">
      <c r="A112" s="159"/>
      <c r="B112" s="7" t="s">
        <v>95</v>
      </c>
      <c r="C112" s="4" t="s">
        <v>29</v>
      </c>
      <c r="D112" s="4" t="s">
        <v>29</v>
      </c>
      <c r="E112" s="5" t="s">
        <v>29</v>
      </c>
      <c r="F112" s="4" t="s">
        <v>29</v>
      </c>
      <c r="G112" s="5" t="s">
        <v>29</v>
      </c>
      <c r="H112" s="6" t="s">
        <v>29</v>
      </c>
    </row>
    <row r="113" spans="1:8" x14ac:dyDescent="0.25">
      <c r="A113" s="160"/>
      <c r="B113" s="54" t="s">
        <v>27</v>
      </c>
      <c r="C113" s="17">
        <f>IFERROR(SUM(C108:C112), "--")</f>
        <v>97</v>
      </c>
      <c r="D113" s="17">
        <f>IFERROR(SUM(D108:D112), "--")</f>
        <v>92</v>
      </c>
      <c r="E113" s="102">
        <f>IFERROR(D113/C113, "--" )</f>
        <v>0.94845360824742264</v>
      </c>
      <c r="F113" s="17">
        <f>IFERROR(SUM(F108:F112), "--")</f>
        <v>87</v>
      </c>
      <c r="G113" s="102">
        <f>IFERROR(F113/C113, "--" )</f>
        <v>0.89690721649484539</v>
      </c>
      <c r="H113" s="103" t="s">
        <v>29</v>
      </c>
    </row>
    <row r="114" spans="1:8" x14ac:dyDescent="0.25">
      <c r="A114" s="155" t="s">
        <v>121</v>
      </c>
      <c r="B114" s="87" t="s">
        <v>91</v>
      </c>
      <c r="C114" s="88">
        <v>73</v>
      </c>
      <c r="D114" s="88">
        <v>62</v>
      </c>
      <c r="E114" s="90">
        <v>0.84931506849315064</v>
      </c>
      <c r="F114" s="88">
        <v>62</v>
      </c>
      <c r="G114" s="90">
        <v>0.84931506849315064</v>
      </c>
      <c r="H114" s="89">
        <v>3.1344262295081968</v>
      </c>
    </row>
    <row r="115" spans="1:8" x14ac:dyDescent="0.25">
      <c r="A115" s="156"/>
      <c r="B115" s="87" t="s">
        <v>92</v>
      </c>
      <c r="C115" s="88">
        <v>75</v>
      </c>
      <c r="D115" s="88">
        <v>71</v>
      </c>
      <c r="E115" s="90">
        <v>0.94666666666666666</v>
      </c>
      <c r="F115" s="88">
        <v>68</v>
      </c>
      <c r="G115" s="90">
        <v>0.90666666666666662</v>
      </c>
      <c r="H115" s="89">
        <v>2.9671875000000001</v>
      </c>
    </row>
    <row r="116" spans="1:8" x14ac:dyDescent="0.25">
      <c r="A116" s="156"/>
      <c r="B116" s="87" t="s">
        <v>93</v>
      </c>
      <c r="C116" s="88">
        <v>59</v>
      </c>
      <c r="D116" s="88">
        <v>56</v>
      </c>
      <c r="E116" s="90">
        <v>0.94915254237288138</v>
      </c>
      <c r="F116" s="88">
        <v>55</v>
      </c>
      <c r="G116" s="90">
        <v>0.93220338983050843</v>
      </c>
      <c r="H116" s="89">
        <v>2.98</v>
      </c>
    </row>
    <row r="117" spans="1:8" x14ac:dyDescent="0.25">
      <c r="A117" s="156"/>
      <c r="B117" s="87" t="s">
        <v>94</v>
      </c>
      <c r="C117" s="113" t="s">
        <v>29</v>
      </c>
      <c r="D117" s="113" t="s">
        <v>29</v>
      </c>
      <c r="E117" s="114" t="s">
        <v>29</v>
      </c>
      <c r="F117" s="113" t="s">
        <v>29</v>
      </c>
      <c r="G117" s="114" t="s">
        <v>29</v>
      </c>
      <c r="H117" s="115" t="s">
        <v>29</v>
      </c>
    </row>
    <row r="118" spans="1:8" x14ac:dyDescent="0.25">
      <c r="A118" s="156"/>
      <c r="B118" s="87" t="s">
        <v>95</v>
      </c>
      <c r="C118" s="113" t="s">
        <v>29</v>
      </c>
      <c r="D118" s="113" t="s">
        <v>29</v>
      </c>
      <c r="E118" s="114" t="s">
        <v>29</v>
      </c>
      <c r="F118" s="113" t="s">
        <v>29</v>
      </c>
      <c r="G118" s="114" t="s">
        <v>29</v>
      </c>
      <c r="H118" s="115" t="s">
        <v>29</v>
      </c>
    </row>
    <row r="119" spans="1:8" x14ac:dyDescent="0.25">
      <c r="A119" s="157"/>
      <c r="B119" s="95" t="s">
        <v>27</v>
      </c>
      <c r="C119" s="107">
        <f>IFERROR(SUM(C114:C118), "--")</f>
        <v>207</v>
      </c>
      <c r="D119" s="107">
        <f>IFERROR(SUM(D114:D118), "--")</f>
        <v>189</v>
      </c>
      <c r="E119" s="109">
        <f>IFERROR(D119/C119, "--" )</f>
        <v>0.91304347826086951</v>
      </c>
      <c r="F119" s="107">
        <f>IFERROR(SUM(F114:F118), "--")</f>
        <v>185</v>
      </c>
      <c r="G119" s="109">
        <f>IFERROR(F119/C119, "--" )</f>
        <v>0.893719806763285</v>
      </c>
      <c r="H119" s="108" t="s">
        <v>29</v>
      </c>
    </row>
    <row r="120" spans="1:8" x14ac:dyDescent="0.25">
      <c r="A120" s="161" t="s">
        <v>122</v>
      </c>
      <c r="B120" s="7" t="s">
        <v>91</v>
      </c>
      <c r="C120" s="20">
        <v>17</v>
      </c>
      <c r="D120" s="20">
        <v>17</v>
      </c>
      <c r="E120" s="117">
        <v>1</v>
      </c>
      <c r="F120" s="20">
        <v>17</v>
      </c>
      <c r="G120" s="117">
        <v>1</v>
      </c>
      <c r="H120" s="116">
        <v>3.5882352941176472</v>
      </c>
    </row>
    <row r="121" spans="1:8" x14ac:dyDescent="0.25">
      <c r="A121" s="161"/>
      <c r="B121" s="7" t="s">
        <v>92</v>
      </c>
      <c r="C121" s="20">
        <v>58</v>
      </c>
      <c r="D121" s="20">
        <v>50</v>
      </c>
      <c r="E121" s="117">
        <v>0.86206896551724133</v>
      </c>
      <c r="F121" s="20">
        <v>44</v>
      </c>
      <c r="G121" s="117">
        <v>0.75862068965517238</v>
      </c>
      <c r="H121" s="116">
        <v>2.5882352941176472</v>
      </c>
    </row>
    <row r="122" spans="1:8" x14ac:dyDescent="0.25">
      <c r="A122" s="161"/>
      <c r="B122" s="7" t="s">
        <v>93</v>
      </c>
      <c r="C122" s="20">
        <v>59</v>
      </c>
      <c r="D122" s="20">
        <v>52</v>
      </c>
      <c r="E122" s="117">
        <v>0.88135593220338981</v>
      </c>
      <c r="F122" s="20">
        <v>50</v>
      </c>
      <c r="G122" s="117">
        <v>0.84745762711864403</v>
      </c>
      <c r="H122" s="116">
        <v>2.894117647058823</v>
      </c>
    </row>
    <row r="123" spans="1:8" x14ac:dyDescent="0.25">
      <c r="A123" s="161"/>
      <c r="B123" s="7" t="s">
        <v>94</v>
      </c>
      <c r="C123" s="20" t="s">
        <v>29</v>
      </c>
      <c r="D123" s="20" t="s">
        <v>29</v>
      </c>
      <c r="E123" s="117" t="s">
        <v>29</v>
      </c>
      <c r="F123" s="20" t="s">
        <v>29</v>
      </c>
      <c r="G123" s="117" t="s">
        <v>29</v>
      </c>
      <c r="H123" s="116" t="s">
        <v>29</v>
      </c>
    </row>
    <row r="124" spans="1:8" x14ac:dyDescent="0.25">
      <c r="A124" s="161"/>
      <c r="B124" s="7" t="s">
        <v>95</v>
      </c>
      <c r="C124" s="4" t="s">
        <v>29</v>
      </c>
      <c r="D124" s="4" t="s">
        <v>29</v>
      </c>
      <c r="E124" s="5" t="s">
        <v>29</v>
      </c>
      <c r="F124" s="4" t="s">
        <v>29</v>
      </c>
      <c r="G124" s="5" t="s">
        <v>29</v>
      </c>
      <c r="H124" s="6" t="s">
        <v>29</v>
      </c>
    </row>
    <row r="125" spans="1:8" x14ac:dyDescent="0.25">
      <c r="A125" s="161"/>
      <c r="B125" s="54" t="s">
        <v>27</v>
      </c>
      <c r="C125" s="17">
        <f>IFERROR(SUM(C120:C124), "--")</f>
        <v>134</v>
      </c>
      <c r="D125" s="17">
        <f>IFERROR(SUM(D120:D124), "--")</f>
        <v>119</v>
      </c>
      <c r="E125" s="102">
        <f>IFERROR(D125/C125, "--" )</f>
        <v>0.88805970149253732</v>
      </c>
      <c r="F125" s="17">
        <f>IFERROR(SUM(F120:F124), "--")</f>
        <v>111</v>
      </c>
      <c r="G125" s="102">
        <f>IFERROR(F125/C125, "--" )</f>
        <v>0.82835820895522383</v>
      </c>
      <c r="H125" s="103" t="s">
        <v>29</v>
      </c>
    </row>
    <row r="126" spans="1:8" x14ac:dyDescent="0.25">
      <c r="A126" s="155" t="s">
        <v>123</v>
      </c>
      <c r="B126" s="87" t="s">
        <v>91</v>
      </c>
      <c r="C126" s="88">
        <v>32</v>
      </c>
      <c r="D126" s="88">
        <v>25</v>
      </c>
      <c r="E126" s="90">
        <v>0.78125</v>
      </c>
      <c r="F126" s="88">
        <v>20</v>
      </c>
      <c r="G126" s="90">
        <v>0.625</v>
      </c>
      <c r="H126" s="89">
        <v>2.5136363636363637</v>
      </c>
    </row>
    <row r="127" spans="1:8" x14ac:dyDescent="0.25">
      <c r="A127" s="156"/>
      <c r="B127" s="87" t="s">
        <v>92</v>
      </c>
      <c r="C127" s="88">
        <v>47</v>
      </c>
      <c r="D127" s="88">
        <v>43</v>
      </c>
      <c r="E127" s="90">
        <v>0.91489361702127658</v>
      </c>
      <c r="F127" s="88">
        <v>37</v>
      </c>
      <c r="G127" s="90">
        <v>0.78723404255319152</v>
      </c>
      <c r="H127" s="89">
        <v>2.6451612903225805</v>
      </c>
    </row>
    <row r="128" spans="1:8" x14ac:dyDescent="0.25">
      <c r="A128" s="156"/>
      <c r="B128" s="87" t="s">
        <v>93</v>
      </c>
      <c r="C128" s="113" t="s">
        <v>29</v>
      </c>
      <c r="D128" s="113" t="s">
        <v>29</v>
      </c>
      <c r="E128" s="114" t="s">
        <v>29</v>
      </c>
      <c r="F128" s="113" t="s">
        <v>29</v>
      </c>
      <c r="G128" s="114" t="s">
        <v>29</v>
      </c>
      <c r="H128" s="115" t="s">
        <v>29</v>
      </c>
    </row>
    <row r="129" spans="1:8" x14ac:dyDescent="0.25">
      <c r="A129" s="156"/>
      <c r="B129" s="87" t="s">
        <v>94</v>
      </c>
      <c r="C129" s="113" t="s">
        <v>29</v>
      </c>
      <c r="D129" s="113" t="s">
        <v>29</v>
      </c>
      <c r="E129" s="114" t="s">
        <v>29</v>
      </c>
      <c r="F129" s="113" t="s">
        <v>29</v>
      </c>
      <c r="G129" s="114" t="s">
        <v>29</v>
      </c>
      <c r="H129" s="115" t="s">
        <v>29</v>
      </c>
    </row>
    <row r="130" spans="1:8" x14ac:dyDescent="0.25">
      <c r="A130" s="156"/>
      <c r="B130" s="87" t="s">
        <v>95</v>
      </c>
      <c r="C130" s="113" t="s">
        <v>29</v>
      </c>
      <c r="D130" s="113" t="s">
        <v>29</v>
      </c>
      <c r="E130" s="114" t="s">
        <v>29</v>
      </c>
      <c r="F130" s="113" t="s">
        <v>29</v>
      </c>
      <c r="G130" s="114" t="s">
        <v>29</v>
      </c>
      <c r="H130" s="115" t="s">
        <v>29</v>
      </c>
    </row>
    <row r="131" spans="1:8" x14ac:dyDescent="0.25">
      <c r="A131" s="157"/>
      <c r="B131" s="95" t="s">
        <v>27</v>
      </c>
      <c r="C131" s="107">
        <f>IFERROR(SUM(C126:C130), "--")</f>
        <v>79</v>
      </c>
      <c r="D131" s="107">
        <f>IFERROR(SUM(D126:D130), "--")</f>
        <v>68</v>
      </c>
      <c r="E131" s="109">
        <f>IFERROR(D131/C131, "--" )</f>
        <v>0.86075949367088611</v>
      </c>
      <c r="F131" s="107">
        <f>IFERROR(SUM(F126:F130), "--")</f>
        <v>57</v>
      </c>
      <c r="G131" s="109">
        <f>IFERROR(F131/C131, "--" )</f>
        <v>0.72151898734177211</v>
      </c>
      <c r="H131" s="108" t="s">
        <v>29</v>
      </c>
    </row>
    <row r="132" spans="1:8" x14ac:dyDescent="0.25">
      <c r="A132" s="158" t="s">
        <v>124</v>
      </c>
      <c r="B132" s="7" t="s">
        <v>91</v>
      </c>
      <c r="C132" s="20" t="s">
        <v>29</v>
      </c>
      <c r="D132" s="20" t="s">
        <v>29</v>
      </c>
      <c r="E132" s="117" t="s">
        <v>29</v>
      </c>
      <c r="F132" s="20" t="s">
        <v>29</v>
      </c>
      <c r="G132" s="117" t="s">
        <v>29</v>
      </c>
      <c r="H132" s="116" t="s">
        <v>29</v>
      </c>
    </row>
    <row r="133" spans="1:8" x14ac:dyDescent="0.25">
      <c r="A133" s="159"/>
      <c r="B133" s="7" t="s">
        <v>92</v>
      </c>
      <c r="C133" s="20" t="s">
        <v>29</v>
      </c>
      <c r="D133" s="20" t="s">
        <v>29</v>
      </c>
      <c r="E133" s="117" t="s">
        <v>29</v>
      </c>
      <c r="F133" s="20" t="s">
        <v>29</v>
      </c>
      <c r="G133" s="117" t="s">
        <v>29</v>
      </c>
      <c r="H133" s="116" t="s">
        <v>29</v>
      </c>
    </row>
    <row r="134" spans="1:8" x14ac:dyDescent="0.25">
      <c r="A134" s="159"/>
      <c r="B134" s="7" t="s">
        <v>93</v>
      </c>
      <c r="C134" s="20">
        <v>75</v>
      </c>
      <c r="D134" s="20">
        <v>66</v>
      </c>
      <c r="E134" s="117">
        <v>0.88</v>
      </c>
      <c r="F134" s="20">
        <v>61</v>
      </c>
      <c r="G134" s="117">
        <v>0.81333333333333335</v>
      </c>
      <c r="H134" s="116">
        <v>3.1587301587301586</v>
      </c>
    </row>
    <row r="135" spans="1:8" x14ac:dyDescent="0.25">
      <c r="A135" s="159"/>
      <c r="B135" s="7" t="s">
        <v>94</v>
      </c>
      <c r="C135" s="20">
        <v>173</v>
      </c>
      <c r="D135" s="20">
        <v>129</v>
      </c>
      <c r="E135" s="117">
        <v>0.74566473988439308</v>
      </c>
      <c r="F135" s="20">
        <v>116</v>
      </c>
      <c r="G135" s="117">
        <v>0.67052023121387283</v>
      </c>
      <c r="H135" s="116">
        <v>2.8906976744186044</v>
      </c>
    </row>
    <row r="136" spans="1:8" x14ac:dyDescent="0.25">
      <c r="A136" s="159"/>
      <c r="B136" s="7" t="s">
        <v>95</v>
      </c>
      <c r="C136" s="4">
        <v>192</v>
      </c>
      <c r="D136" s="4">
        <v>162</v>
      </c>
      <c r="E136" s="5">
        <v>0.84375</v>
      </c>
      <c r="F136" s="4">
        <v>144</v>
      </c>
      <c r="G136" s="5">
        <v>0.75</v>
      </c>
      <c r="H136" s="6">
        <v>2.7784172661870503</v>
      </c>
    </row>
    <row r="137" spans="1:8" x14ac:dyDescent="0.25">
      <c r="A137" s="160"/>
      <c r="B137" s="54" t="s">
        <v>27</v>
      </c>
      <c r="C137" s="17">
        <f>IFERROR(SUM(C132:C136), "--")</f>
        <v>440</v>
      </c>
      <c r="D137" s="17">
        <f>IFERROR(SUM(D132:D136), "--")</f>
        <v>357</v>
      </c>
      <c r="E137" s="102">
        <f>IFERROR(D137/C137, "--" )</f>
        <v>0.8113636363636364</v>
      </c>
      <c r="F137" s="17">
        <f>IFERROR(SUM(F132:F136), "--")</f>
        <v>321</v>
      </c>
      <c r="G137" s="102">
        <f>IFERROR(F137/C137, "--" )</f>
        <v>0.7295454545454545</v>
      </c>
      <c r="H137" s="103" t="s">
        <v>29</v>
      </c>
    </row>
    <row r="138" spans="1:8" x14ac:dyDescent="0.25">
      <c r="A138" s="155" t="s">
        <v>125</v>
      </c>
      <c r="B138" s="87" t="s">
        <v>91</v>
      </c>
      <c r="C138" s="113" t="s">
        <v>29</v>
      </c>
      <c r="D138" s="113" t="s">
        <v>29</v>
      </c>
      <c r="E138" s="114" t="s">
        <v>29</v>
      </c>
      <c r="F138" s="113" t="s">
        <v>29</v>
      </c>
      <c r="G138" s="114" t="s">
        <v>29</v>
      </c>
      <c r="H138" s="115" t="s">
        <v>29</v>
      </c>
    </row>
    <row r="139" spans="1:8" x14ac:dyDescent="0.25">
      <c r="A139" s="156"/>
      <c r="B139" s="87" t="s">
        <v>92</v>
      </c>
      <c r="C139" s="113" t="s">
        <v>29</v>
      </c>
      <c r="D139" s="113" t="s">
        <v>29</v>
      </c>
      <c r="E139" s="114" t="s">
        <v>29</v>
      </c>
      <c r="F139" s="113" t="s">
        <v>29</v>
      </c>
      <c r="G139" s="114" t="s">
        <v>29</v>
      </c>
      <c r="H139" s="115" t="s">
        <v>29</v>
      </c>
    </row>
    <row r="140" spans="1:8" x14ac:dyDescent="0.25">
      <c r="A140" s="156"/>
      <c r="B140" s="87" t="s">
        <v>93</v>
      </c>
      <c r="C140" s="88">
        <v>76</v>
      </c>
      <c r="D140" s="88">
        <v>66</v>
      </c>
      <c r="E140" s="90">
        <v>0.86842105263157898</v>
      </c>
      <c r="F140" s="88">
        <v>60</v>
      </c>
      <c r="G140" s="90">
        <v>0.78947368421052633</v>
      </c>
      <c r="H140" s="89" t="s">
        <v>29</v>
      </c>
    </row>
    <row r="141" spans="1:8" x14ac:dyDescent="0.25">
      <c r="A141" s="156"/>
      <c r="B141" s="87" t="s">
        <v>94</v>
      </c>
      <c r="C141" s="88">
        <v>181</v>
      </c>
      <c r="D141" s="88">
        <v>137</v>
      </c>
      <c r="E141" s="90">
        <v>0.75690607734806625</v>
      </c>
      <c r="F141" s="88">
        <v>110</v>
      </c>
      <c r="G141" s="90">
        <v>0.60773480662983426</v>
      </c>
      <c r="H141" s="89" t="s">
        <v>29</v>
      </c>
    </row>
    <row r="142" spans="1:8" x14ac:dyDescent="0.25">
      <c r="A142" s="156"/>
      <c r="B142" s="87" t="s">
        <v>95</v>
      </c>
      <c r="C142" s="88">
        <v>197</v>
      </c>
      <c r="D142" s="88">
        <v>168</v>
      </c>
      <c r="E142" s="90">
        <v>0.85279187817258884</v>
      </c>
      <c r="F142" s="88">
        <v>148</v>
      </c>
      <c r="G142" s="90">
        <v>0.75126903553299496</v>
      </c>
      <c r="H142" s="89" t="s">
        <v>29</v>
      </c>
    </row>
    <row r="143" spans="1:8" x14ac:dyDescent="0.25">
      <c r="A143" s="157"/>
      <c r="B143" s="95" t="s">
        <v>27</v>
      </c>
      <c r="C143" s="107">
        <f>IFERROR(SUM(C138:C142), "--")</f>
        <v>454</v>
      </c>
      <c r="D143" s="107">
        <f>IFERROR(SUM(D138:D142), "--")</f>
        <v>371</v>
      </c>
      <c r="E143" s="109">
        <f>IFERROR(D143/C143, "--" )</f>
        <v>0.81718061674008813</v>
      </c>
      <c r="F143" s="107">
        <f>IFERROR(SUM(F138:F142), "--")</f>
        <v>318</v>
      </c>
      <c r="G143" s="109">
        <f>IFERROR(F143/C143, "--" )</f>
        <v>0.70044052863436124</v>
      </c>
      <c r="H143" s="108" t="s">
        <v>29</v>
      </c>
    </row>
    <row r="144" spans="1:8" x14ac:dyDescent="0.25">
      <c r="A144" s="158" t="s">
        <v>126</v>
      </c>
      <c r="B144" s="7" t="s">
        <v>91</v>
      </c>
      <c r="C144" s="20" t="s">
        <v>29</v>
      </c>
      <c r="D144" s="20" t="s">
        <v>29</v>
      </c>
      <c r="E144" s="117" t="s">
        <v>29</v>
      </c>
      <c r="F144" s="20" t="s">
        <v>29</v>
      </c>
      <c r="G144" s="117" t="s">
        <v>29</v>
      </c>
      <c r="H144" s="116" t="s">
        <v>29</v>
      </c>
    </row>
    <row r="145" spans="1:8" x14ac:dyDescent="0.25">
      <c r="A145" s="159"/>
      <c r="B145" s="7" t="s">
        <v>92</v>
      </c>
      <c r="C145" s="20" t="s">
        <v>29</v>
      </c>
      <c r="D145" s="20" t="s">
        <v>29</v>
      </c>
      <c r="E145" s="117" t="s">
        <v>29</v>
      </c>
      <c r="F145" s="20" t="s">
        <v>29</v>
      </c>
      <c r="G145" s="117" t="s">
        <v>29</v>
      </c>
      <c r="H145" s="116" t="s">
        <v>29</v>
      </c>
    </row>
    <row r="146" spans="1:8" x14ac:dyDescent="0.25">
      <c r="A146" s="159"/>
      <c r="B146" s="7" t="s">
        <v>93</v>
      </c>
      <c r="C146" s="20">
        <v>16</v>
      </c>
      <c r="D146" s="20">
        <v>16</v>
      </c>
      <c r="E146" s="117">
        <v>1</v>
      </c>
      <c r="F146" s="20">
        <v>15</v>
      </c>
      <c r="G146" s="117">
        <v>0.9375</v>
      </c>
      <c r="H146" s="116">
        <v>3.375</v>
      </c>
    </row>
    <row r="147" spans="1:8" x14ac:dyDescent="0.25">
      <c r="A147" s="159"/>
      <c r="B147" s="7" t="s">
        <v>94</v>
      </c>
      <c r="C147" s="20">
        <v>104</v>
      </c>
      <c r="D147" s="20">
        <v>96</v>
      </c>
      <c r="E147" s="117">
        <v>0.92307692307692313</v>
      </c>
      <c r="F147" s="20">
        <v>91</v>
      </c>
      <c r="G147" s="117">
        <v>0.875</v>
      </c>
      <c r="H147" s="116">
        <v>3.1937500000000005</v>
      </c>
    </row>
    <row r="148" spans="1:8" x14ac:dyDescent="0.25">
      <c r="A148" s="159"/>
      <c r="B148" s="7" t="s">
        <v>95</v>
      </c>
      <c r="C148" s="4">
        <v>32</v>
      </c>
      <c r="D148" s="4">
        <v>27</v>
      </c>
      <c r="E148" s="5">
        <v>0.84375</v>
      </c>
      <c r="F148" s="4">
        <v>21</v>
      </c>
      <c r="G148" s="5">
        <v>0.65625</v>
      </c>
      <c r="H148" s="6">
        <v>2.3703703703703702</v>
      </c>
    </row>
    <row r="149" spans="1:8" x14ac:dyDescent="0.25">
      <c r="A149" s="160"/>
      <c r="B149" s="54" t="s">
        <v>27</v>
      </c>
      <c r="C149" s="17">
        <f>IFERROR(SUM(C144:C148), "--")</f>
        <v>152</v>
      </c>
      <c r="D149" s="17">
        <f>IFERROR(SUM(D144:D148), "--")</f>
        <v>139</v>
      </c>
      <c r="E149" s="102">
        <f>IFERROR(D149/C149, "--" )</f>
        <v>0.91447368421052633</v>
      </c>
      <c r="F149" s="17">
        <f>IFERROR(SUM(F144:F148), "--")</f>
        <v>127</v>
      </c>
      <c r="G149" s="102">
        <f>IFERROR(F149/C149, "--" )</f>
        <v>0.83552631578947367</v>
      </c>
      <c r="H149" s="103" t="s">
        <v>29</v>
      </c>
    </row>
    <row r="150" spans="1:8" x14ac:dyDescent="0.25">
      <c r="A150" s="155" t="s">
        <v>127</v>
      </c>
      <c r="B150" s="87" t="s">
        <v>91</v>
      </c>
      <c r="C150" s="113" t="s">
        <v>29</v>
      </c>
      <c r="D150" s="113" t="s">
        <v>29</v>
      </c>
      <c r="E150" s="114" t="s">
        <v>29</v>
      </c>
      <c r="F150" s="113" t="s">
        <v>29</v>
      </c>
      <c r="G150" s="114" t="s">
        <v>29</v>
      </c>
      <c r="H150" s="115" t="s">
        <v>29</v>
      </c>
    </row>
    <row r="151" spans="1:8" x14ac:dyDescent="0.25">
      <c r="A151" s="156"/>
      <c r="B151" s="87" t="s">
        <v>92</v>
      </c>
      <c r="C151" s="113" t="s">
        <v>29</v>
      </c>
      <c r="D151" s="113" t="s">
        <v>29</v>
      </c>
      <c r="E151" s="114" t="s">
        <v>29</v>
      </c>
      <c r="F151" s="113" t="s">
        <v>29</v>
      </c>
      <c r="G151" s="114" t="s">
        <v>29</v>
      </c>
      <c r="H151" s="115" t="s">
        <v>29</v>
      </c>
    </row>
    <row r="152" spans="1:8" x14ac:dyDescent="0.25">
      <c r="A152" s="156"/>
      <c r="B152" s="87" t="s">
        <v>93</v>
      </c>
      <c r="C152" s="113" t="s">
        <v>29</v>
      </c>
      <c r="D152" s="113" t="s">
        <v>29</v>
      </c>
      <c r="E152" s="114" t="s">
        <v>29</v>
      </c>
      <c r="F152" s="113" t="s">
        <v>29</v>
      </c>
      <c r="G152" s="114" t="s">
        <v>29</v>
      </c>
      <c r="H152" s="115" t="s">
        <v>29</v>
      </c>
    </row>
    <row r="153" spans="1:8" x14ac:dyDescent="0.25">
      <c r="A153" s="156"/>
      <c r="B153" s="87" t="s">
        <v>94</v>
      </c>
      <c r="C153" s="88">
        <v>103</v>
      </c>
      <c r="D153" s="88">
        <v>95</v>
      </c>
      <c r="E153" s="90">
        <v>0.92233009708737868</v>
      </c>
      <c r="F153" s="88">
        <v>87</v>
      </c>
      <c r="G153" s="90">
        <v>0.84466019417475724</v>
      </c>
      <c r="H153" s="89" t="s">
        <v>29</v>
      </c>
    </row>
    <row r="154" spans="1:8" x14ac:dyDescent="0.25">
      <c r="A154" s="156"/>
      <c r="B154" s="87" t="s">
        <v>95</v>
      </c>
      <c r="C154" s="88">
        <v>29</v>
      </c>
      <c r="D154" s="88">
        <v>25</v>
      </c>
      <c r="E154" s="90">
        <v>0.86206896551724133</v>
      </c>
      <c r="F154" s="88">
        <v>20</v>
      </c>
      <c r="G154" s="90">
        <v>0.68965517241379315</v>
      </c>
      <c r="H154" s="89" t="s">
        <v>29</v>
      </c>
    </row>
    <row r="155" spans="1:8" x14ac:dyDescent="0.25">
      <c r="A155" s="157"/>
      <c r="B155" s="95" t="s">
        <v>27</v>
      </c>
      <c r="C155" s="107">
        <f>IFERROR(SUM(C150:C154), "--")</f>
        <v>132</v>
      </c>
      <c r="D155" s="107">
        <f>IFERROR(SUM(D150:D154), "--")</f>
        <v>120</v>
      </c>
      <c r="E155" s="109">
        <f>IFERROR(D155/C155, "--" )</f>
        <v>0.90909090909090906</v>
      </c>
      <c r="F155" s="107">
        <f>IFERROR(SUM(F150:F154), "--")</f>
        <v>107</v>
      </c>
      <c r="G155" s="109">
        <f>IFERROR(F155/C155, "--" )</f>
        <v>0.81060606060606055</v>
      </c>
      <c r="H155" s="108" t="s">
        <v>29</v>
      </c>
    </row>
    <row r="156" spans="1:8" x14ac:dyDescent="0.25">
      <c r="A156" s="161" t="s">
        <v>128</v>
      </c>
      <c r="B156" s="7" t="s">
        <v>91</v>
      </c>
      <c r="C156" s="118" t="s">
        <v>29</v>
      </c>
      <c r="D156" s="118" t="s">
        <v>29</v>
      </c>
      <c r="E156" s="52" t="s">
        <v>29</v>
      </c>
      <c r="F156" s="118" t="s">
        <v>29</v>
      </c>
      <c r="G156" s="52" t="s">
        <v>29</v>
      </c>
      <c r="H156" s="118" t="s">
        <v>29</v>
      </c>
    </row>
    <row r="157" spans="1:8" x14ac:dyDescent="0.25">
      <c r="A157" s="161"/>
      <c r="B157" s="7" t="s">
        <v>92</v>
      </c>
      <c r="C157" s="20" t="s">
        <v>29</v>
      </c>
      <c r="D157" s="20" t="s">
        <v>29</v>
      </c>
      <c r="E157" s="117" t="s">
        <v>29</v>
      </c>
      <c r="F157" s="20" t="s">
        <v>29</v>
      </c>
      <c r="G157" s="117" t="s">
        <v>29</v>
      </c>
      <c r="H157" s="116" t="s">
        <v>29</v>
      </c>
    </row>
    <row r="158" spans="1:8" x14ac:dyDescent="0.25">
      <c r="A158" s="161"/>
      <c r="B158" s="7" t="s">
        <v>93</v>
      </c>
      <c r="C158" s="4">
        <v>110</v>
      </c>
      <c r="D158" s="4">
        <v>107</v>
      </c>
      <c r="E158" s="5">
        <v>0.97272727272727277</v>
      </c>
      <c r="F158" s="4">
        <v>103</v>
      </c>
      <c r="G158" s="5">
        <v>0.9363636363636364</v>
      </c>
      <c r="H158" s="6">
        <v>3.2656862745098034</v>
      </c>
    </row>
    <row r="159" spans="1:8" x14ac:dyDescent="0.25">
      <c r="A159" s="161"/>
      <c r="B159" s="7" t="s">
        <v>94</v>
      </c>
      <c r="C159" s="4">
        <v>170</v>
      </c>
      <c r="D159" s="4">
        <v>160</v>
      </c>
      <c r="E159" s="5">
        <v>0.94117647058823528</v>
      </c>
      <c r="F159" s="4">
        <v>155</v>
      </c>
      <c r="G159" s="5">
        <v>0.91176470588235292</v>
      </c>
      <c r="H159" s="6">
        <v>3.2868750000000002</v>
      </c>
    </row>
    <row r="160" spans="1:8" x14ac:dyDescent="0.25">
      <c r="A160" s="161"/>
      <c r="B160" s="7" t="s">
        <v>95</v>
      </c>
      <c r="C160" s="4">
        <v>138</v>
      </c>
      <c r="D160" s="4">
        <v>126</v>
      </c>
      <c r="E160" s="5">
        <v>0.91304347826086951</v>
      </c>
      <c r="F160" s="4">
        <v>118</v>
      </c>
      <c r="G160" s="5">
        <v>0.85507246376811596</v>
      </c>
      <c r="H160" s="6">
        <v>3.1263999999999998</v>
      </c>
    </row>
    <row r="161" spans="1:8" x14ac:dyDescent="0.25">
      <c r="A161" s="161"/>
      <c r="B161" s="54" t="s">
        <v>27</v>
      </c>
      <c r="C161" s="17">
        <f>IFERROR(SUM(C156:C160), "--")</f>
        <v>418</v>
      </c>
      <c r="D161" s="17">
        <f>IFERROR(SUM(D156:D160), "--")</f>
        <v>393</v>
      </c>
      <c r="E161" s="102">
        <f>IFERROR(D161/C161, "--" )</f>
        <v>0.94019138755980858</v>
      </c>
      <c r="F161" s="17">
        <f>IFERROR(SUM(F156:F160), "--")</f>
        <v>376</v>
      </c>
      <c r="G161" s="102">
        <f>IFERROR(F161/C161, "--" )</f>
        <v>0.8995215311004785</v>
      </c>
      <c r="H161" s="103" t="s">
        <v>29</v>
      </c>
    </row>
    <row r="162" spans="1:8" x14ac:dyDescent="0.25">
      <c r="A162" s="155" t="s">
        <v>129</v>
      </c>
      <c r="B162" s="87" t="s">
        <v>91</v>
      </c>
      <c r="C162" s="113" t="s">
        <v>29</v>
      </c>
      <c r="D162" s="113" t="s">
        <v>29</v>
      </c>
      <c r="E162" s="114" t="s">
        <v>29</v>
      </c>
      <c r="F162" s="113" t="s">
        <v>29</v>
      </c>
      <c r="G162" s="114" t="s">
        <v>29</v>
      </c>
      <c r="H162" s="115" t="s">
        <v>29</v>
      </c>
    </row>
    <row r="163" spans="1:8" x14ac:dyDescent="0.25">
      <c r="A163" s="156"/>
      <c r="B163" s="87" t="s">
        <v>92</v>
      </c>
      <c r="C163" s="113" t="s">
        <v>29</v>
      </c>
      <c r="D163" s="113" t="s">
        <v>29</v>
      </c>
      <c r="E163" s="114" t="s">
        <v>29</v>
      </c>
      <c r="F163" s="113" t="s">
        <v>29</v>
      </c>
      <c r="G163" s="114" t="s">
        <v>29</v>
      </c>
      <c r="H163" s="115" t="s">
        <v>29</v>
      </c>
    </row>
    <row r="164" spans="1:8" x14ac:dyDescent="0.25">
      <c r="A164" s="156"/>
      <c r="B164" s="87" t="s">
        <v>93</v>
      </c>
      <c r="C164" s="88">
        <v>18</v>
      </c>
      <c r="D164" s="88">
        <v>17</v>
      </c>
      <c r="E164" s="90">
        <v>0.94444444444444442</v>
      </c>
      <c r="F164" s="88">
        <v>15</v>
      </c>
      <c r="G164" s="90">
        <v>0.83333333333333337</v>
      </c>
      <c r="H164" s="89" t="s">
        <v>29</v>
      </c>
    </row>
    <row r="165" spans="1:8" x14ac:dyDescent="0.25">
      <c r="A165" s="156"/>
      <c r="B165" s="87" t="s">
        <v>94</v>
      </c>
      <c r="C165" s="88">
        <v>139</v>
      </c>
      <c r="D165" s="88">
        <v>131</v>
      </c>
      <c r="E165" s="90">
        <v>0.94244604316546765</v>
      </c>
      <c r="F165" s="88">
        <v>121</v>
      </c>
      <c r="G165" s="90">
        <v>0.87050359712230219</v>
      </c>
      <c r="H165" s="89" t="s">
        <v>29</v>
      </c>
    </row>
    <row r="166" spans="1:8" x14ac:dyDescent="0.25">
      <c r="A166" s="156"/>
      <c r="B166" s="87" t="s">
        <v>95</v>
      </c>
      <c r="C166" s="88">
        <v>123</v>
      </c>
      <c r="D166" s="88">
        <v>113</v>
      </c>
      <c r="E166" s="90">
        <v>0.91869918699186992</v>
      </c>
      <c r="F166" s="88">
        <v>95</v>
      </c>
      <c r="G166" s="90">
        <v>0.77235772357723576</v>
      </c>
      <c r="H166" s="89" t="s">
        <v>29</v>
      </c>
    </row>
    <row r="167" spans="1:8" x14ac:dyDescent="0.25">
      <c r="A167" s="157"/>
      <c r="B167" s="95" t="s">
        <v>27</v>
      </c>
      <c r="C167" s="107">
        <f>IFERROR(SUM(C162:C166), "--")</f>
        <v>280</v>
      </c>
      <c r="D167" s="107">
        <f>IFERROR(SUM(D162:D166), "--")</f>
        <v>261</v>
      </c>
      <c r="E167" s="109">
        <f>IFERROR(D167/C167, "--" )</f>
        <v>0.93214285714285716</v>
      </c>
      <c r="F167" s="107">
        <f>IFERROR(SUM(F162:F166), "--")</f>
        <v>231</v>
      </c>
      <c r="G167" s="109">
        <f>IFERROR(F167/C167, "--" )</f>
        <v>0.82499999999999996</v>
      </c>
      <c r="H167" s="108" t="s">
        <v>29</v>
      </c>
    </row>
    <row r="168" spans="1:8" x14ac:dyDescent="0.25">
      <c r="A168" s="158" t="s">
        <v>130</v>
      </c>
      <c r="B168" s="7" t="s">
        <v>91</v>
      </c>
      <c r="C168" s="20" t="s">
        <v>29</v>
      </c>
      <c r="D168" s="20" t="s">
        <v>29</v>
      </c>
      <c r="E168" s="117" t="s">
        <v>29</v>
      </c>
      <c r="F168" s="20" t="s">
        <v>29</v>
      </c>
      <c r="G168" s="117" t="s">
        <v>29</v>
      </c>
      <c r="H168" s="116" t="s">
        <v>29</v>
      </c>
    </row>
    <row r="169" spans="1:8" x14ac:dyDescent="0.25">
      <c r="A169" s="159"/>
      <c r="B169" s="7" t="s">
        <v>92</v>
      </c>
      <c r="C169" s="20" t="s">
        <v>29</v>
      </c>
      <c r="D169" s="20" t="s">
        <v>29</v>
      </c>
      <c r="E169" s="117" t="s">
        <v>29</v>
      </c>
      <c r="F169" s="20" t="s">
        <v>29</v>
      </c>
      <c r="G169" s="117" t="s">
        <v>29</v>
      </c>
      <c r="H169" s="116" t="s">
        <v>29</v>
      </c>
    </row>
    <row r="170" spans="1:8" x14ac:dyDescent="0.25">
      <c r="A170" s="159"/>
      <c r="B170" s="7" t="s">
        <v>93</v>
      </c>
      <c r="C170" s="20" t="s">
        <v>29</v>
      </c>
      <c r="D170" s="20" t="s">
        <v>29</v>
      </c>
      <c r="E170" s="117" t="s">
        <v>29</v>
      </c>
      <c r="F170" s="20" t="s">
        <v>29</v>
      </c>
      <c r="G170" s="117" t="s">
        <v>29</v>
      </c>
      <c r="H170" s="116" t="s">
        <v>29</v>
      </c>
    </row>
    <row r="171" spans="1:8" x14ac:dyDescent="0.25">
      <c r="A171" s="159"/>
      <c r="B171" s="7" t="s">
        <v>94</v>
      </c>
      <c r="C171" s="20">
        <v>69</v>
      </c>
      <c r="D171" s="20">
        <v>65</v>
      </c>
      <c r="E171" s="117">
        <v>0.94202898550724634</v>
      </c>
      <c r="F171" s="20">
        <v>61</v>
      </c>
      <c r="G171" s="117">
        <v>0.88405797101449279</v>
      </c>
      <c r="H171" s="116">
        <v>2.9765625000000004</v>
      </c>
    </row>
    <row r="172" spans="1:8" x14ac:dyDescent="0.25">
      <c r="A172" s="159"/>
      <c r="B172" s="7" t="s">
        <v>95</v>
      </c>
      <c r="C172" s="4">
        <v>50</v>
      </c>
      <c r="D172" s="4">
        <v>47</v>
      </c>
      <c r="E172" s="5">
        <v>0.94</v>
      </c>
      <c r="F172" s="4">
        <v>38</v>
      </c>
      <c r="G172" s="5">
        <v>0.76</v>
      </c>
      <c r="H172" s="6">
        <v>2.6106382978723404</v>
      </c>
    </row>
    <row r="173" spans="1:8" x14ac:dyDescent="0.25">
      <c r="A173" s="160"/>
      <c r="B173" s="54" t="s">
        <v>27</v>
      </c>
      <c r="C173" s="17">
        <f>IFERROR(SUM(C168:C172), "--")</f>
        <v>119</v>
      </c>
      <c r="D173" s="17">
        <f>IFERROR(SUM(D168:D172), "--")</f>
        <v>112</v>
      </c>
      <c r="E173" s="102">
        <f>IFERROR(D173/C173, "--" )</f>
        <v>0.94117647058823528</v>
      </c>
      <c r="F173" s="17">
        <f>IFERROR(SUM(F168:F172), "--")</f>
        <v>99</v>
      </c>
      <c r="G173" s="102">
        <f>IFERROR(F173/C173, "--" )</f>
        <v>0.83193277310924374</v>
      </c>
      <c r="H173" s="103" t="s">
        <v>29</v>
      </c>
    </row>
    <row r="174" spans="1:8" x14ac:dyDescent="0.25">
      <c r="A174" s="155" t="s">
        <v>131</v>
      </c>
      <c r="B174" s="87" t="s">
        <v>91</v>
      </c>
      <c r="C174" s="113" t="s">
        <v>29</v>
      </c>
      <c r="D174" s="113" t="s">
        <v>29</v>
      </c>
      <c r="E174" s="114" t="s">
        <v>29</v>
      </c>
      <c r="F174" s="113" t="s">
        <v>29</v>
      </c>
      <c r="G174" s="114" t="s">
        <v>29</v>
      </c>
      <c r="H174" s="115" t="s">
        <v>29</v>
      </c>
    </row>
    <row r="175" spans="1:8" x14ac:dyDescent="0.25">
      <c r="A175" s="156"/>
      <c r="B175" s="87" t="s">
        <v>92</v>
      </c>
      <c r="C175" s="113" t="s">
        <v>29</v>
      </c>
      <c r="D175" s="113" t="s">
        <v>29</v>
      </c>
      <c r="E175" s="114" t="s">
        <v>29</v>
      </c>
      <c r="F175" s="113" t="s">
        <v>29</v>
      </c>
      <c r="G175" s="114" t="s">
        <v>29</v>
      </c>
      <c r="H175" s="115" t="s">
        <v>29</v>
      </c>
    </row>
    <row r="176" spans="1:8" x14ac:dyDescent="0.25">
      <c r="A176" s="156"/>
      <c r="B176" s="87" t="s">
        <v>93</v>
      </c>
      <c r="C176" s="113" t="s">
        <v>29</v>
      </c>
      <c r="D176" s="113" t="s">
        <v>29</v>
      </c>
      <c r="E176" s="114" t="s">
        <v>29</v>
      </c>
      <c r="F176" s="113" t="s">
        <v>29</v>
      </c>
      <c r="G176" s="114" t="s">
        <v>29</v>
      </c>
      <c r="H176" s="115" t="s">
        <v>29</v>
      </c>
    </row>
    <row r="177" spans="1:9" x14ac:dyDescent="0.25">
      <c r="A177" s="156"/>
      <c r="B177" s="87" t="s">
        <v>94</v>
      </c>
      <c r="C177" s="113" t="s">
        <v>29</v>
      </c>
      <c r="D177" s="113" t="s">
        <v>29</v>
      </c>
      <c r="E177" s="114" t="s">
        <v>29</v>
      </c>
      <c r="F177" s="113" t="s">
        <v>29</v>
      </c>
      <c r="G177" s="114" t="s">
        <v>29</v>
      </c>
      <c r="H177" s="115" t="s">
        <v>29</v>
      </c>
    </row>
    <row r="178" spans="1:9" x14ac:dyDescent="0.25">
      <c r="A178" s="156"/>
      <c r="B178" s="87" t="s">
        <v>95</v>
      </c>
      <c r="C178" s="113" t="s">
        <v>29</v>
      </c>
      <c r="D178" s="113" t="s">
        <v>29</v>
      </c>
      <c r="E178" s="114" t="s">
        <v>29</v>
      </c>
      <c r="F178" s="113" t="s">
        <v>29</v>
      </c>
      <c r="G178" s="114" t="s">
        <v>29</v>
      </c>
      <c r="H178" s="115" t="s">
        <v>29</v>
      </c>
    </row>
    <row r="179" spans="1:9" x14ac:dyDescent="0.25">
      <c r="A179" s="157"/>
      <c r="B179" s="95" t="s">
        <v>27</v>
      </c>
      <c r="C179" s="107">
        <f>IFERROR(SUM(C174:C178), "--")</f>
        <v>0</v>
      </c>
      <c r="D179" s="107">
        <f>IFERROR(SUM(D174:D178), "--")</f>
        <v>0</v>
      </c>
      <c r="E179" s="109" t="str">
        <f>IFERROR(D179/C179, "--" )</f>
        <v>--</v>
      </c>
      <c r="F179" s="107">
        <f>IFERROR(SUM(F174:F178), "--")</f>
        <v>0</v>
      </c>
      <c r="G179" s="109" t="str">
        <f>IFERROR(F179/C179, "--" )</f>
        <v>--</v>
      </c>
      <c r="H179" s="108" t="s">
        <v>29</v>
      </c>
    </row>
    <row r="180" spans="1:9" x14ac:dyDescent="0.25">
      <c r="A180" s="158" t="s">
        <v>132</v>
      </c>
      <c r="B180" s="7" t="s">
        <v>91</v>
      </c>
      <c r="C180" s="20" t="s">
        <v>29</v>
      </c>
      <c r="D180" s="20" t="s">
        <v>29</v>
      </c>
      <c r="E180" s="117" t="s">
        <v>29</v>
      </c>
      <c r="F180" s="20" t="s">
        <v>29</v>
      </c>
      <c r="G180" s="117" t="s">
        <v>29</v>
      </c>
      <c r="H180" s="116" t="s">
        <v>29</v>
      </c>
    </row>
    <row r="181" spans="1:9" x14ac:dyDescent="0.25">
      <c r="A181" s="159"/>
      <c r="B181" s="7" t="s">
        <v>92</v>
      </c>
      <c r="C181" s="20" t="s">
        <v>29</v>
      </c>
      <c r="D181" s="20" t="s">
        <v>29</v>
      </c>
      <c r="E181" s="117" t="s">
        <v>29</v>
      </c>
      <c r="F181" s="20" t="s">
        <v>29</v>
      </c>
      <c r="G181" s="117" t="s">
        <v>29</v>
      </c>
      <c r="H181" s="116" t="s">
        <v>29</v>
      </c>
    </row>
    <row r="182" spans="1:9" x14ac:dyDescent="0.25">
      <c r="A182" s="159"/>
      <c r="B182" s="7" t="s">
        <v>93</v>
      </c>
      <c r="C182" s="20" t="s">
        <v>29</v>
      </c>
      <c r="D182" s="20" t="s">
        <v>29</v>
      </c>
      <c r="E182" s="117" t="s">
        <v>29</v>
      </c>
      <c r="F182" s="20" t="s">
        <v>29</v>
      </c>
      <c r="G182" s="117" t="s">
        <v>29</v>
      </c>
      <c r="H182" s="116" t="s">
        <v>29</v>
      </c>
    </row>
    <row r="183" spans="1:9" x14ac:dyDescent="0.25">
      <c r="A183" s="159"/>
      <c r="B183" s="7" t="s">
        <v>94</v>
      </c>
      <c r="C183" s="20">
        <v>15</v>
      </c>
      <c r="D183" s="20">
        <v>14</v>
      </c>
      <c r="E183" s="117">
        <v>0.93333333333333335</v>
      </c>
      <c r="F183" s="20">
        <v>11</v>
      </c>
      <c r="G183" s="117">
        <v>0.73333333333333328</v>
      </c>
      <c r="H183" s="116" t="s">
        <v>29</v>
      </c>
    </row>
    <row r="184" spans="1:9" x14ac:dyDescent="0.25">
      <c r="A184" s="159"/>
      <c r="B184" s="7" t="s">
        <v>95</v>
      </c>
      <c r="C184" s="4">
        <v>39</v>
      </c>
      <c r="D184" s="4">
        <v>36</v>
      </c>
      <c r="E184" s="5">
        <v>0.92307692307692313</v>
      </c>
      <c r="F184" s="4">
        <v>29</v>
      </c>
      <c r="G184" s="5">
        <v>0.74358974358974361</v>
      </c>
      <c r="H184" s="6" t="s">
        <v>29</v>
      </c>
    </row>
    <row r="185" spans="1:9" x14ac:dyDescent="0.25">
      <c r="A185" s="160"/>
      <c r="B185" s="54" t="s">
        <v>27</v>
      </c>
      <c r="C185" s="17">
        <f>IFERROR(SUM(C180:C184), "--")</f>
        <v>54</v>
      </c>
      <c r="D185" s="17">
        <f>IFERROR(SUM(D180:D184), "--")</f>
        <v>50</v>
      </c>
      <c r="E185" s="102">
        <f>IFERROR(D185/C185, "--" )</f>
        <v>0.92592592592592593</v>
      </c>
      <c r="F185" s="17">
        <f>IFERROR(SUM(F180:F184), "--")</f>
        <v>40</v>
      </c>
      <c r="G185" s="102">
        <f>IFERROR(F185/C185, "--" )</f>
        <v>0.7407407407407407</v>
      </c>
      <c r="H185" s="103" t="s">
        <v>29</v>
      </c>
    </row>
    <row r="186" spans="1:9" x14ac:dyDescent="0.25">
      <c r="A186" s="155" t="s">
        <v>127</v>
      </c>
      <c r="B186" s="87" t="s">
        <v>91</v>
      </c>
      <c r="C186" s="113" t="s">
        <v>29</v>
      </c>
      <c r="D186" s="113" t="s">
        <v>29</v>
      </c>
      <c r="E186" s="114" t="s">
        <v>29</v>
      </c>
      <c r="F186" s="113" t="s">
        <v>29</v>
      </c>
      <c r="G186" s="114" t="s">
        <v>29</v>
      </c>
      <c r="H186" s="115" t="s">
        <v>29</v>
      </c>
    </row>
    <row r="187" spans="1:9" x14ac:dyDescent="0.25">
      <c r="A187" s="156"/>
      <c r="B187" s="87" t="s">
        <v>92</v>
      </c>
      <c r="C187" s="113" t="s">
        <v>29</v>
      </c>
      <c r="D187" s="113" t="s">
        <v>29</v>
      </c>
      <c r="E187" s="114" t="s">
        <v>29</v>
      </c>
      <c r="F187" s="113" t="s">
        <v>29</v>
      </c>
      <c r="G187" s="114" t="s">
        <v>29</v>
      </c>
      <c r="H187" s="115" t="s">
        <v>29</v>
      </c>
    </row>
    <row r="188" spans="1:9" x14ac:dyDescent="0.25">
      <c r="A188" s="156"/>
      <c r="B188" s="87" t="s">
        <v>93</v>
      </c>
      <c r="C188" s="88">
        <v>29</v>
      </c>
      <c r="D188" s="88">
        <v>25</v>
      </c>
      <c r="E188" s="90">
        <v>0.86206896551724133</v>
      </c>
      <c r="F188" s="88">
        <v>25</v>
      </c>
      <c r="G188" s="90">
        <v>0.86206896551724133</v>
      </c>
      <c r="H188" s="89" t="s">
        <v>29</v>
      </c>
    </row>
    <row r="189" spans="1:9" x14ac:dyDescent="0.25">
      <c r="A189" s="156"/>
      <c r="B189" s="87" t="s">
        <v>94</v>
      </c>
      <c r="C189" s="88">
        <v>50</v>
      </c>
      <c r="D189" s="88">
        <v>49</v>
      </c>
      <c r="E189" s="90">
        <v>0.98</v>
      </c>
      <c r="F189" s="88">
        <v>49</v>
      </c>
      <c r="G189" s="90">
        <v>0.98</v>
      </c>
      <c r="H189" s="89" t="s">
        <v>29</v>
      </c>
    </row>
    <row r="190" spans="1:9" x14ac:dyDescent="0.25">
      <c r="A190" s="156"/>
      <c r="B190" s="87" t="s">
        <v>95</v>
      </c>
      <c r="C190" s="113" t="s">
        <v>29</v>
      </c>
      <c r="D190" s="113" t="s">
        <v>29</v>
      </c>
      <c r="E190" s="114" t="s">
        <v>29</v>
      </c>
      <c r="F190" s="113" t="s">
        <v>29</v>
      </c>
      <c r="G190" s="114" t="s">
        <v>29</v>
      </c>
      <c r="H190" s="115" t="s">
        <v>29</v>
      </c>
    </row>
    <row r="191" spans="1:9" x14ac:dyDescent="0.25">
      <c r="A191" s="157"/>
      <c r="B191" s="95" t="s">
        <v>27</v>
      </c>
      <c r="C191" s="107">
        <f>IFERROR(SUM(C186:C190), "--")</f>
        <v>79</v>
      </c>
      <c r="D191" s="107">
        <f>IFERROR(SUM(D186:D190), "--")</f>
        <v>74</v>
      </c>
      <c r="E191" s="109">
        <f>IFERROR(D191/C191, "--" )</f>
        <v>0.93670886075949367</v>
      </c>
      <c r="F191" s="107">
        <f>IFERROR(SUM(F186:F190), "--")</f>
        <v>74</v>
      </c>
      <c r="G191" s="109">
        <f>IFERROR(F191/C191, "--" )</f>
        <v>0.93670886075949367</v>
      </c>
      <c r="H191" s="108" t="s">
        <v>29</v>
      </c>
    </row>
    <row r="192" spans="1:9" ht="15" customHeight="1" x14ac:dyDescent="0.25">
      <c r="A192" s="3"/>
      <c r="B192"/>
      <c r="C192"/>
      <c r="D192"/>
      <c r="E192"/>
      <c r="F192"/>
      <c r="G192"/>
      <c r="H192"/>
      <c r="I192"/>
    </row>
    <row r="193" spans="1:9" x14ac:dyDescent="0.25">
      <c r="A193" s="3"/>
      <c r="B193"/>
      <c r="C193"/>
      <c r="D193"/>
      <c r="E193"/>
      <c r="F193"/>
      <c r="G193"/>
      <c r="H193"/>
      <c r="I193"/>
    </row>
    <row r="194" spans="1:9" x14ac:dyDescent="0.25">
      <c r="A194" s="3"/>
      <c r="B194"/>
      <c r="C194"/>
      <c r="D194"/>
      <c r="E194"/>
      <c r="F194"/>
      <c r="G194"/>
      <c r="H194"/>
      <c r="I194"/>
    </row>
    <row r="195" spans="1:9" x14ac:dyDescent="0.25">
      <c r="A195" s="3"/>
      <c r="B195"/>
      <c r="C195"/>
      <c r="D195"/>
      <c r="E195"/>
      <c r="F195"/>
      <c r="G195"/>
      <c r="H195"/>
      <c r="I195"/>
    </row>
    <row r="196" spans="1:9" x14ac:dyDescent="0.25">
      <c r="A196" s="3"/>
      <c r="B196"/>
      <c r="C196"/>
      <c r="D196"/>
      <c r="E196"/>
      <c r="F196"/>
      <c r="G196"/>
      <c r="H196"/>
      <c r="I196"/>
    </row>
    <row r="197" spans="1:9" x14ac:dyDescent="0.25">
      <c r="A197" s="3"/>
      <c r="B197"/>
      <c r="C197"/>
      <c r="D197"/>
      <c r="E197"/>
      <c r="F197"/>
      <c r="G197"/>
      <c r="H197"/>
      <c r="I197"/>
    </row>
  </sheetData>
  <mergeCells count="32">
    <mergeCell ref="A42:A47"/>
    <mergeCell ref="A1:H2"/>
    <mergeCell ref="A4:A9"/>
    <mergeCell ref="A48:A53"/>
    <mergeCell ref="A12:A17"/>
    <mergeCell ref="A18:A23"/>
    <mergeCell ref="A24:A29"/>
    <mergeCell ref="A30:A35"/>
    <mergeCell ref="A36:A41"/>
    <mergeCell ref="A54:A59"/>
    <mergeCell ref="A60:A65"/>
    <mergeCell ref="A66:A71"/>
    <mergeCell ref="A72:A77"/>
    <mergeCell ref="A78:A83"/>
    <mergeCell ref="A84:A89"/>
    <mergeCell ref="A90:A95"/>
    <mergeCell ref="A96:A101"/>
    <mergeCell ref="A102:A107"/>
    <mergeCell ref="A108:A113"/>
    <mergeCell ref="A114:A119"/>
    <mergeCell ref="A120:A125"/>
    <mergeCell ref="A126:A131"/>
    <mergeCell ref="A132:A137"/>
    <mergeCell ref="A138:A143"/>
    <mergeCell ref="A174:A179"/>
    <mergeCell ref="A180:A185"/>
    <mergeCell ref="A186:A191"/>
    <mergeCell ref="A144:A149"/>
    <mergeCell ref="A150:A155"/>
    <mergeCell ref="A156:A161"/>
    <mergeCell ref="A162:A167"/>
    <mergeCell ref="A168:A17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6" manualBreakCount="6">
    <brk id="29" max="7" man="1"/>
    <brk id="59" max="7" man="1"/>
    <brk id="89" max="7" man="1"/>
    <brk id="119" max="7" man="1"/>
    <brk id="149" max="7" man="1"/>
    <brk id="17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5" t="s">
        <v>101</v>
      </c>
      <c r="B1" s="166"/>
      <c r="C1" s="166"/>
      <c r="D1" s="166"/>
      <c r="E1" s="166"/>
      <c r="F1" s="166"/>
      <c r="G1" s="166"/>
      <c r="H1" s="166"/>
    </row>
    <row r="2" spans="1:8" ht="30" x14ac:dyDescent="0.25">
      <c r="A2" s="26" t="s">
        <v>43</v>
      </c>
      <c r="B2" s="2" t="s">
        <v>1</v>
      </c>
      <c r="C2" s="65" t="s">
        <v>46</v>
      </c>
      <c r="D2" s="65" t="s">
        <v>47</v>
      </c>
      <c r="E2" s="65" t="s">
        <v>44</v>
      </c>
      <c r="F2" s="65" t="s">
        <v>48</v>
      </c>
      <c r="G2" s="65" t="s">
        <v>0</v>
      </c>
      <c r="H2" s="65" t="s">
        <v>45</v>
      </c>
    </row>
    <row r="3" spans="1:8" x14ac:dyDescent="0.25">
      <c r="A3" s="171" t="s">
        <v>42</v>
      </c>
      <c r="B3" s="7" t="s">
        <v>91</v>
      </c>
      <c r="C3" s="27">
        <v>1169</v>
      </c>
      <c r="D3" s="27">
        <v>1049</v>
      </c>
      <c r="E3" s="28">
        <v>0.89734816082121471</v>
      </c>
      <c r="F3" s="27">
        <v>996</v>
      </c>
      <c r="G3" s="28">
        <v>0.85201026518391787</v>
      </c>
      <c r="H3" s="29">
        <v>2.9995180722891566</v>
      </c>
    </row>
    <row r="4" spans="1:8" x14ac:dyDescent="0.25">
      <c r="A4" s="172"/>
      <c r="B4" s="7" t="s">
        <v>92</v>
      </c>
      <c r="C4" s="27">
        <v>1345</v>
      </c>
      <c r="D4" s="27">
        <v>1251</v>
      </c>
      <c r="E4" s="28">
        <v>0.93011152416356879</v>
      </c>
      <c r="F4" s="27">
        <v>1184</v>
      </c>
      <c r="G4" s="28">
        <v>0.88029739776951677</v>
      </c>
      <c r="H4" s="29">
        <v>2.9265895953757224</v>
      </c>
    </row>
    <row r="5" spans="1:8" x14ac:dyDescent="0.25">
      <c r="A5" s="172"/>
      <c r="B5" s="7" t="s">
        <v>93</v>
      </c>
      <c r="C5" s="27">
        <v>1458</v>
      </c>
      <c r="D5" s="27">
        <v>1334</v>
      </c>
      <c r="E5" s="28">
        <v>0.91495198902606312</v>
      </c>
      <c r="F5" s="27">
        <v>1253</v>
      </c>
      <c r="G5" s="28">
        <v>0.85939643347050754</v>
      </c>
      <c r="H5" s="29">
        <v>3.1331460674157308</v>
      </c>
    </row>
    <row r="6" spans="1:8" x14ac:dyDescent="0.25">
      <c r="A6" s="172"/>
      <c r="B6" s="7" t="s">
        <v>94</v>
      </c>
      <c r="C6" s="27">
        <v>1404</v>
      </c>
      <c r="D6" s="27">
        <v>1255</v>
      </c>
      <c r="E6" s="28">
        <v>0.89387464387464388</v>
      </c>
      <c r="F6" s="27">
        <v>1155</v>
      </c>
      <c r="G6" s="28">
        <v>0.82264957264957261</v>
      </c>
      <c r="H6" s="29">
        <v>3.1089086859688191</v>
      </c>
    </row>
    <row r="7" spans="1:8" x14ac:dyDescent="0.25">
      <c r="A7" s="172"/>
      <c r="B7" s="7" t="s">
        <v>95</v>
      </c>
      <c r="C7" s="27">
        <v>1079</v>
      </c>
      <c r="D7" s="27">
        <v>937</v>
      </c>
      <c r="E7" s="28">
        <v>0.86839666357738643</v>
      </c>
      <c r="F7" s="27">
        <v>809</v>
      </c>
      <c r="G7" s="28">
        <v>0.74976830398517147</v>
      </c>
      <c r="H7" s="29">
        <v>2.8511834319526628</v>
      </c>
    </row>
    <row r="8" spans="1:8" s="72" customFormat="1" x14ac:dyDescent="0.25">
      <c r="A8" s="173"/>
      <c r="B8" s="54" t="s">
        <v>27</v>
      </c>
      <c r="C8" s="93">
        <f>IFERROR(SUM(C3:C7), "--")</f>
        <v>6455</v>
      </c>
      <c r="D8" s="93">
        <f>IFERROR(SUM(D3:D7), "--")</f>
        <v>5826</v>
      </c>
      <c r="E8" s="98">
        <f>IFERROR(D8/C8, "--")</f>
        <v>0.90255615801704103</v>
      </c>
      <c r="F8" s="93">
        <f>IFERROR(SUM(F3:F7), "--")</f>
        <v>5397</v>
      </c>
      <c r="G8" s="98">
        <f>IFERROR(F8/C8, "--")</f>
        <v>0.83609604957397365</v>
      </c>
      <c r="H8" s="94" t="s">
        <v>29</v>
      </c>
    </row>
    <row r="9" spans="1:8" x14ac:dyDescent="0.25">
      <c r="A9" s="168" t="s">
        <v>50</v>
      </c>
      <c r="B9" s="87" t="s">
        <v>91</v>
      </c>
      <c r="C9" s="38" t="s">
        <v>29</v>
      </c>
      <c r="D9" s="38" t="s">
        <v>29</v>
      </c>
      <c r="E9" s="92" t="s">
        <v>29</v>
      </c>
      <c r="F9" s="38" t="s">
        <v>29</v>
      </c>
      <c r="G9" s="92" t="s">
        <v>29</v>
      </c>
      <c r="H9" s="91" t="s">
        <v>29</v>
      </c>
    </row>
    <row r="10" spans="1:8" x14ac:dyDescent="0.25">
      <c r="A10" s="169"/>
      <c r="B10" s="87" t="s">
        <v>92</v>
      </c>
      <c r="C10" s="38" t="s">
        <v>29</v>
      </c>
      <c r="D10" s="38" t="s">
        <v>29</v>
      </c>
      <c r="E10" s="92" t="s">
        <v>29</v>
      </c>
      <c r="F10" s="38" t="s">
        <v>29</v>
      </c>
      <c r="G10" s="92" t="s">
        <v>29</v>
      </c>
      <c r="H10" s="91" t="s">
        <v>29</v>
      </c>
    </row>
    <row r="11" spans="1:8" x14ac:dyDescent="0.25">
      <c r="A11" s="169"/>
      <c r="B11" s="87" t="s">
        <v>93</v>
      </c>
      <c r="C11" s="38" t="s">
        <v>29</v>
      </c>
      <c r="D11" s="38" t="s">
        <v>29</v>
      </c>
      <c r="E11" s="92" t="s">
        <v>29</v>
      </c>
      <c r="F11" s="38" t="s">
        <v>29</v>
      </c>
      <c r="G11" s="92" t="s">
        <v>29</v>
      </c>
      <c r="H11" s="91" t="s">
        <v>29</v>
      </c>
    </row>
    <row r="12" spans="1:8" x14ac:dyDescent="0.25">
      <c r="A12" s="169"/>
      <c r="B12" s="87" t="s">
        <v>94</v>
      </c>
      <c r="C12" s="38" t="s">
        <v>29</v>
      </c>
      <c r="D12" s="38" t="s">
        <v>29</v>
      </c>
      <c r="E12" s="92" t="s">
        <v>29</v>
      </c>
      <c r="F12" s="38" t="s">
        <v>29</v>
      </c>
      <c r="G12" s="92" t="s">
        <v>29</v>
      </c>
      <c r="H12" s="91" t="s">
        <v>29</v>
      </c>
    </row>
    <row r="13" spans="1:8" x14ac:dyDescent="0.25">
      <c r="A13" s="169"/>
      <c r="B13" s="87" t="s">
        <v>95</v>
      </c>
      <c r="C13" s="38" t="s">
        <v>29</v>
      </c>
      <c r="D13" s="38" t="s">
        <v>29</v>
      </c>
      <c r="E13" s="92" t="s">
        <v>29</v>
      </c>
      <c r="F13" s="38" t="s">
        <v>29</v>
      </c>
      <c r="G13" s="92" t="s">
        <v>29</v>
      </c>
      <c r="H13" s="91" t="s">
        <v>29</v>
      </c>
    </row>
    <row r="14" spans="1:8" s="72" customFormat="1" x14ac:dyDescent="0.25">
      <c r="A14" s="170"/>
      <c r="B14" s="95" t="s">
        <v>27</v>
      </c>
      <c r="C14" s="99">
        <f>IFERROR(SUM(C9:C13), "--")</f>
        <v>0</v>
      </c>
      <c r="D14" s="99">
        <f>IFERROR(SUM(D9:D13), "--")</f>
        <v>0</v>
      </c>
      <c r="E14" s="100" t="str">
        <f>IFERROR(D14/C14, "--")</f>
        <v>--</v>
      </c>
      <c r="F14" s="99">
        <f>IFERROR(SUM(F9:F13), "--")</f>
        <v>0</v>
      </c>
      <c r="G14" s="100" t="str">
        <f>IFERROR(F14/C14, "--")</f>
        <v>--</v>
      </c>
      <c r="H14" s="96" t="s">
        <v>29</v>
      </c>
    </row>
    <row r="15" spans="1:8" ht="15" customHeight="1" x14ac:dyDescent="0.25">
      <c r="A15" s="167" t="s">
        <v>49</v>
      </c>
      <c r="B15" s="7" t="s">
        <v>91</v>
      </c>
      <c r="C15" s="30" t="s">
        <v>29</v>
      </c>
      <c r="D15" s="30" t="s">
        <v>29</v>
      </c>
      <c r="E15" s="31" t="s">
        <v>29</v>
      </c>
      <c r="F15" s="30" t="s">
        <v>29</v>
      </c>
      <c r="G15" s="31" t="s">
        <v>29</v>
      </c>
      <c r="H15" s="32" t="s">
        <v>29</v>
      </c>
    </row>
    <row r="16" spans="1:8" x14ac:dyDescent="0.25">
      <c r="A16" s="167"/>
      <c r="B16" s="7" t="s">
        <v>92</v>
      </c>
      <c r="C16" s="30" t="s">
        <v>29</v>
      </c>
      <c r="D16" s="30" t="s">
        <v>29</v>
      </c>
      <c r="E16" s="31" t="s">
        <v>29</v>
      </c>
      <c r="F16" s="30" t="s">
        <v>29</v>
      </c>
      <c r="G16" s="31" t="s">
        <v>29</v>
      </c>
      <c r="H16" s="32" t="s">
        <v>29</v>
      </c>
    </row>
    <row r="17" spans="1:8" x14ac:dyDescent="0.25">
      <c r="A17" s="167"/>
      <c r="B17" s="7" t="s">
        <v>93</v>
      </c>
      <c r="C17" s="30" t="s">
        <v>29</v>
      </c>
      <c r="D17" s="30" t="s">
        <v>29</v>
      </c>
      <c r="E17" s="31" t="s">
        <v>29</v>
      </c>
      <c r="F17" s="30" t="s">
        <v>29</v>
      </c>
      <c r="G17" s="31" t="s">
        <v>29</v>
      </c>
      <c r="H17" s="32" t="s">
        <v>29</v>
      </c>
    </row>
    <row r="18" spans="1:8" x14ac:dyDescent="0.25">
      <c r="A18" s="167"/>
      <c r="B18" s="7" t="s">
        <v>94</v>
      </c>
      <c r="C18" s="30" t="s">
        <v>29</v>
      </c>
      <c r="D18" s="30" t="s">
        <v>29</v>
      </c>
      <c r="E18" s="31" t="s">
        <v>29</v>
      </c>
      <c r="F18" s="30" t="s">
        <v>29</v>
      </c>
      <c r="G18" s="31" t="s">
        <v>29</v>
      </c>
      <c r="H18" s="32" t="s">
        <v>29</v>
      </c>
    </row>
    <row r="19" spans="1:8" x14ac:dyDescent="0.25">
      <c r="A19" s="167"/>
      <c r="B19" s="7" t="s">
        <v>95</v>
      </c>
      <c r="C19" s="30" t="s">
        <v>29</v>
      </c>
      <c r="D19" s="30" t="s">
        <v>29</v>
      </c>
      <c r="E19" s="31" t="s">
        <v>29</v>
      </c>
      <c r="F19" s="30" t="s">
        <v>29</v>
      </c>
      <c r="G19" s="31" t="s">
        <v>29</v>
      </c>
      <c r="H19" s="32" t="s">
        <v>29</v>
      </c>
    </row>
    <row r="20" spans="1:8" s="72" customFormat="1" x14ac:dyDescent="0.25">
      <c r="A20" s="167"/>
      <c r="B20" s="54" t="s">
        <v>27</v>
      </c>
      <c r="C20" s="93">
        <f>IFERROR(SUM(C15:C19), "--")</f>
        <v>0</v>
      </c>
      <c r="D20" s="93">
        <f>IFERROR(SUM(D15:D19), "--")</f>
        <v>0</v>
      </c>
      <c r="E20" s="69" t="str">
        <f>IFERROR(D20/C20, "--")</f>
        <v>--</v>
      </c>
      <c r="F20" s="93">
        <f>IFERROR(SUM(F15:F19), "--")</f>
        <v>0</v>
      </c>
      <c r="G20" s="69" t="str">
        <f>IFERROR(F20/C20, "--")</f>
        <v>--</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2"/>
      <c r="B1" s="182"/>
      <c r="C1" s="182" t="s">
        <v>102</v>
      </c>
      <c r="D1" s="182"/>
      <c r="E1" s="182"/>
      <c r="F1" s="182"/>
      <c r="G1" s="182"/>
      <c r="H1" s="182"/>
      <c r="I1" s="165" t="s">
        <v>102</v>
      </c>
      <c r="J1" s="165"/>
      <c r="K1" s="165"/>
      <c r="L1" s="165"/>
      <c r="M1" s="165"/>
      <c r="N1" s="165"/>
      <c r="O1" s="165" t="s">
        <v>102</v>
      </c>
      <c r="P1" s="165"/>
      <c r="Q1" s="165"/>
      <c r="R1" s="165"/>
      <c r="S1" s="165"/>
      <c r="T1" s="165"/>
    </row>
    <row r="2" spans="1:20" ht="21" x14ac:dyDescent="0.25">
      <c r="A2" s="174" t="s">
        <v>35</v>
      </c>
      <c r="B2" s="180" t="s">
        <v>1</v>
      </c>
      <c r="C2" s="177" t="s">
        <v>42</v>
      </c>
      <c r="D2" s="178"/>
      <c r="E2" s="178"/>
      <c r="F2" s="178"/>
      <c r="G2" s="178"/>
      <c r="H2" s="179"/>
      <c r="I2" s="176" t="s">
        <v>50</v>
      </c>
      <c r="J2" s="176"/>
      <c r="K2" s="176"/>
      <c r="L2" s="176"/>
      <c r="M2" s="176"/>
      <c r="N2" s="176"/>
      <c r="O2" s="176" t="s">
        <v>49</v>
      </c>
      <c r="P2" s="176"/>
      <c r="Q2" s="176"/>
      <c r="R2" s="176"/>
      <c r="S2" s="176"/>
      <c r="T2" s="176"/>
    </row>
    <row r="3" spans="1:20" x14ac:dyDescent="0.25">
      <c r="A3" s="175"/>
      <c r="B3" s="181"/>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83" t="s">
        <v>36</v>
      </c>
      <c r="B4" s="7" t="s">
        <v>91</v>
      </c>
      <c r="C4" s="79">
        <v>6</v>
      </c>
      <c r="D4" s="33">
        <v>5</v>
      </c>
      <c r="E4" s="28">
        <v>0.83333333333333337</v>
      </c>
      <c r="F4" s="33">
        <v>5</v>
      </c>
      <c r="G4" s="28">
        <v>0.83333333333333337</v>
      </c>
      <c r="H4" s="34" t="s">
        <v>29</v>
      </c>
      <c r="I4" s="119" t="s">
        <v>29</v>
      </c>
      <c r="J4" s="120" t="s">
        <v>29</v>
      </c>
      <c r="K4" s="31" t="s">
        <v>29</v>
      </c>
      <c r="L4" s="120" t="s">
        <v>29</v>
      </c>
      <c r="M4" s="31" t="s">
        <v>29</v>
      </c>
      <c r="N4" s="121" t="s">
        <v>29</v>
      </c>
      <c r="O4" s="119" t="s">
        <v>29</v>
      </c>
      <c r="P4" s="120" t="s">
        <v>29</v>
      </c>
      <c r="Q4" s="31" t="s">
        <v>29</v>
      </c>
      <c r="R4" s="120" t="s">
        <v>29</v>
      </c>
      <c r="S4" s="31" t="s">
        <v>29</v>
      </c>
      <c r="T4" s="121" t="s">
        <v>29</v>
      </c>
    </row>
    <row r="5" spans="1:20" x14ac:dyDescent="0.25">
      <c r="A5" s="184"/>
      <c r="B5" s="7" t="s">
        <v>92</v>
      </c>
      <c r="C5" s="79">
        <v>3</v>
      </c>
      <c r="D5" s="33">
        <v>3</v>
      </c>
      <c r="E5" s="28">
        <v>1</v>
      </c>
      <c r="F5" s="33">
        <v>3</v>
      </c>
      <c r="G5" s="28">
        <v>1</v>
      </c>
      <c r="H5" s="34">
        <v>2</v>
      </c>
      <c r="I5" s="119" t="s">
        <v>29</v>
      </c>
      <c r="J5" s="120" t="s">
        <v>29</v>
      </c>
      <c r="K5" s="31" t="s">
        <v>29</v>
      </c>
      <c r="L5" s="120" t="s">
        <v>29</v>
      </c>
      <c r="M5" s="31" t="s">
        <v>29</v>
      </c>
      <c r="N5" s="121" t="s">
        <v>29</v>
      </c>
      <c r="O5" s="119" t="s">
        <v>29</v>
      </c>
      <c r="P5" s="120" t="s">
        <v>29</v>
      </c>
      <c r="Q5" s="31" t="s">
        <v>29</v>
      </c>
      <c r="R5" s="120" t="s">
        <v>29</v>
      </c>
      <c r="S5" s="31" t="s">
        <v>29</v>
      </c>
      <c r="T5" s="121" t="s">
        <v>29</v>
      </c>
    </row>
    <row r="6" spans="1:20" x14ac:dyDescent="0.25">
      <c r="A6" s="184"/>
      <c r="B6" s="7" t="s">
        <v>93</v>
      </c>
      <c r="C6" s="79">
        <v>6</v>
      </c>
      <c r="D6" s="33">
        <v>6</v>
      </c>
      <c r="E6" s="28">
        <v>1</v>
      </c>
      <c r="F6" s="33">
        <v>6</v>
      </c>
      <c r="G6" s="28">
        <v>1</v>
      </c>
      <c r="H6" s="34">
        <v>2.6666666666666665</v>
      </c>
      <c r="I6" s="119" t="s">
        <v>29</v>
      </c>
      <c r="J6" s="120" t="s">
        <v>29</v>
      </c>
      <c r="K6" s="31" t="s">
        <v>29</v>
      </c>
      <c r="L6" s="120" t="s">
        <v>29</v>
      </c>
      <c r="M6" s="31" t="s">
        <v>29</v>
      </c>
      <c r="N6" s="121" t="s">
        <v>29</v>
      </c>
      <c r="O6" s="119" t="s">
        <v>29</v>
      </c>
      <c r="P6" s="120" t="s">
        <v>29</v>
      </c>
      <c r="Q6" s="31" t="s">
        <v>29</v>
      </c>
      <c r="R6" s="120" t="s">
        <v>29</v>
      </c>
      <c r="S6" s="31" t="s">
        <v>29</v>
      </c>
      <c r="T6" s="121" t="s">
        <v>29</v>
      </c>
    </row>
    <row r="7" spans="1:20" x14ac:dyDescent="0.25">
      <c r="A7" s="184"/>
      <c r="B7" s="7" t="s">
        <v>94</v>
      </c>
      <c r="C7" s="79">
        <v>12</v>
      </c>
      <c r="D7" s="33">
        <v>10</v>
      </c>
      <c r="E7" s="28">
        <v>0.83333333333333337</v>
      </c>
      <c r="F7" s="33">
        <v>7</v>
      </c>
      <c r="G7" s="28">
        <v>0.58333333333333337</v>
      </c>
      <c r="H7" s="34">
        <v>1.3333333333333333</v>
      </c>
      <c r="I7" s="119" t="s">
        <v>29</v>
      </c>
      <c r="J7" s="120" t="s">
        <v>29</v>
      </c>
      <c r="K7" s="31" t="s">
        <v>29</v>
      </c>
      <c r="L7" s="120" t="s">
        <v>29</v>
      </c>
      <c r="M7" s="31" t="s">
        <v>29</v>
      </c>
      <c r="N7" s="121" t="s">
        <v>29</v>
      </c>
      <c r="O7" s="119" t="s">
        <v>29</v>
      </c>
      <c r="P7" s="120" t="s">
        <v>29</v>
      </c>
      <c r="Q7" s="31" t="s">
        <v>29</v>
      </c>
      <c r="R7" s="120" t="s">
        <v>29</v>
      </c>
      <c r="S7" s="31" t="s">
        <v>29</v>
      </c>
      <c r="T7" s="121" t="s">
        <v>29</v>
      </c>
    </row>
    <row r="8" spans="1:20" x14ac:dyDescent="0.25">
      <c r="A8" s="184"/>
      <c r="B8" s="7" t="s">
        <v>95</v>
      </c>
      <c r="C8" s="79">
        <v>8</v>
      </c>
      <c r="D8" s="33">
        <v>6</v>
      </c>
      <c r="E8" s="28">
        <v>0.75</v>
      </c>
      <c r="F8" s="33">
        <v>4</v>
      </c>
      <c r="G8" s="28">
        <v>0.5</v>
      </c>
      <c r="H8" s="34">
        <v>1.6666666666666667</v>
      </c>
      <c r="I8" s="119" t="s">
        <v>29</v>
      </c>
      <c r="J8" s="120" t="s">
        <v>29</v>
      </c>
      <c r="K8" s="31" t="s">
        <v>29</v>
      </c>
      <c r="L8" s="120" t="s">
        <v>29</v>
      </c>
      <c r="M8" s="31" t="s">
        <v>29</v>
      </c>
      <c r="N8" s="121" t="s">
        <v>29</v>
      </c>
      <c r="O8" s="119" t="s">
        <v>29</v>
      </c>
      <c r="P8" s="120" t="s">
        <v>29</v>
      </c>
      <c r="Q8" s="31" t="s">
        <v>29</v>
      </c>
      <c r="R8" s="120" t="s">
        <v>29</v>
      </c>
      <c r="S8" s="31" t="s">
        <v>29</v>
      </c>
      <c r="T8" s="121" t="s">
        <v>29</v>
      </c>
    </row>
    <row r="9" spans="1:20" s="72" customFormat="1" x14ac:dyDescent="0.25">
      <c r="A9" s="185"/>
      <c r="B9" s="54" t="s">
        <v>27</v>
      </c>
      <c r="C9" s="80">
        <f>IFERROR(SUM(C4:C8), "--")</f>
        <v>35</v>
      </c>
      <c r="D9" s="68">
        <f>IFERROR(SUM(D4:D8), "--")</f>
        <v>30</v>
      </c>
      <c r="E9" s="69">
        <f>IFERROR(D9/C9, "--")</f>
        <v>0.8571428571428571</v>
      </c>
      <c r="F9" s="68">
        <f>IFERROR(SUM(F4:F8), "--")</f>
        <v>25</v>
      </c>
      <c r="G9" s="69">
        <f>IFERROR(F9/C9, "--")</f>
        <v>0.7142857142857143</v>
      </c>
      <c r="H9" s="70" t="s">
        <v>29</v>
      </c>
      <c r="I9" s="80">
        <f>IFERROR(SUM(I4:I8), "--")</f>
        <v>0</v>
      </c>
      <c r="J9" s="68">
        <f>IFERROR(SUM(J4:J8), "--")</f>
        <v>0</v>
      </c>
      <c r="K9" s="69" t="str">
        <f>IFERROR(J9/I9, "--")</f>
        <v>--</v>
      </c>
      <c r="L9" s="68">
        <f>IFERROR(SUM(L4:L8), "--")</f>
        <v>0</v>
      </c>
      <c r="M9" s="69" t="str">
        <f>IFERROR(L9/I9, "--")</f>
        <v>--</v>
      </c>
      <c r="N9" s="70" t="s">
        <v>29</v>
      </c>
      <c r="O9" s="80">
        <f>IFERROR(SUM(O4:O8), "--")</f>
        <v>0</v>
      </c>
      <c r="P9" s="68">
        <f>IFERROR(SUM(P4:P8), "--")</f>
        <v>0</v>
      </c>
      <c r="Q9" s="69" t="str">
        <f>IFERROR(P9/O9, "--")</f>
        <v>--</v>
      </c>
      <c r="R9" s="68">
        <f>IFERROR(SUM(R4:R8), "--")</f>
        <v>0</v>
      </c>
      <c r="S9" s="69" t="str">
        <f>IFERROR(R9/O9, "--")</f>
        <v>--</v>
      </c>
      <c r="T9" s="70" t="s">
        <v>29</v>
      </c>
    </row>
    <row r="10" spans="1:20" ht="15" customHeight="1" x14ac:dyDescent="0.25">
      <c r="A10" s="155" t="s">
        <v>37</v>
      </c>
      <c r="B10" s="35" t="s">
        <v>91</v>
      </c>
      <c r="C10" s="84" t="s">
        <v>29</v>
      </c>
      <c r="D10" s="38" t="s">
        <v>29</v>
      </c>
      <c r="E10" s="92" t="s">
        <v>29</v>
      </c>
      <c r="F10" s="38" t="s">
        <v>29</v>
      </c>
      <c r="G10" s="92" t="s">
        <v>29</v>
      </c>
      <c r="H10" s="91" t="s">
        <v>29</v>
      </c>
      <c r="I10" s="84" t="s">
        <v>29</v>
      </c>
      <c r="J10" s="38" t="s">
        <v>29</v>
      </c>
      <c r="K10" s="92" t="s">
        <v>29</v>
      </c>
      <c r="L10" s="38" t="s">
        <v>29</v>
      </c>
      <c r="M10" s="92" t="s">
        <v>29</v>
      </c>
      <c r="N10" s="91" t="s">
        <v>29</v>
      </c>
      <c r="O10" s="84" t="s">
        <v>29</v>
      </c>
      <c r="P10" s="38" t="s">
        <v>29</v>
      </c>
      <c r="Q10" s="92" t="s">
        <v>29</v>
      </c>
      <c r="R10" s="38" t="s">
        <v>29</v>
      </c>
      <c r="S10" s="92" t="s">
        <v>29</v>
      </c>
      <c r="T10" s="91" t="s">
        <v>29</v>
      </c>
    </row>
    <row r="11" spans="1:20" x14ac:dyDescent="0.25">
      <c r="A11" s="156"/>
      <c r="B11" s="35" t="s">
        <v>92</v>
      </c>
      <c r="C11" s="84" t="s">
        <v>29</v>
      </c>
      <c r="D11" s="38" t="s">
        <v>29</v>
      </c>
      <c r="E11" s="92" t="s">
        <v>29</v>
      </c>
      <c r="F11" s="38" t="s">
        <v>29</v>
      </c>
      <c r="G11" s="92" t="s">
        <v>29</v>
      </c>
      <c r="H11" s="91" t="s">
        <v>29</v>
      </c>
      <c r="I11" s="84" t="s">
        <v>29</v>
      </c>
      <c r="J11" s="38" t="s">
        <v>29</v>
      </c>
      <c r="K11" s="92" t="s">
        <v>29</v>
      </c>
      <c r="L11" s="38" t="s">
        <v>29</v>
      </c>
      <c r="M11" s="92" t="s">
        <v>29</v>
      </c>
      <c r="N11" s="91" t="s">
        <v>29</v>
      </c>
      <c r="O11" s="84" t="s">
        <v>29</v>
      </c>
      <c r="P11" s="38" t="s">
        <v>29</v>
      </c>
      <c r="Q11" s="92" t="s">
        <v>29</v>
      </c>
      <c r="R11" s="38" t="s">
        <v>29</v>
      </c>
      <c r="S11" s="92" t="s">
        <v>29</v>
      </c>
      <c r="T11" s="91" t="s">
        <v>29</v>
      </c>
    </row>
    <row r="12" spans="1:20" x14ac:dyDescent="0.25">
      <c r="A12" s="156"/>
      <c r="B12" s="35" t="s">
        <v>93</v>
      </c>
      <c r="C12" s="84" t="s">
        <v>29</v>
      </c>
      <c r="D12" s="38" t="s">
        <v>29</v>
      </c>
      <c r="E12" s="92" t="s">
        <v>29</v>
      </c>
      <c r="F12" s="38" t="s">
        <v>29</v>
      </c>
      <c r="G12" s="92" t="s">
        <v>29</v>
      </c>
      <c r="H12" s="91" t="s">
        <v>29</v>
      </c>
      <c r="I12" s="84" t="s">
        <v>29</v>
      </c>
      <c r="J12" s="38" t="s">
        <v>29</v>
      </c>
      <c r="K12" s="92" t="s">
        <v>29</v>
      </c>
      <c r="L12" s="38" t="s">
        <v>29</v>
      </c>
      <c r="M12" s="92" t="s">
        <v>29</v>
      </c>
      <c r="N12" s="122" t="s">
        <v>29</v>
      </c>
      <c r="O12" s="84" t="s">
        <v>29</v>
      </c>
      <c r="P12" s="38" t="s">
        <v>29</v>
      </c>
      <c r="Q12" s="92" t="s">
        <v>29</v>
      </c>
      <c r="R12" s="38" t="s">
        <v>29</v>
      </c>
      <c r="S12" s="92" t="s">
        <v>29</v>
      </c>
      <c r="T12" s="91" t="s">
        <v>29</v>
      </c>
    </row>
    <row r="13" spans="1:20" x14ac:dyDescent="0.25">
      <c r="A13" s="156"/>
      <c r="B13" s="35" t="s">
        <v>94</v>
      </c>
      <c r="C13" s="84" t="s">
        <v>29</v>
      </c>
      <c r="D13" s="38" t="s">
        <v>29</v>
      </c>
      <c r="E13" s="92" t="s">
        <v>29</v>
      </c>
      <c r="F13" s="38" t="s">
        <v>29</v>
      </c>
      <c r="G13" s="92" t="s">
        <v>29</v>
      </c>
      <c r="H13" s="91" t="s">
        <v>29</v>
      </c>
      <c r="I13" s="84" t="s">
        <v>29</v>
      </c>
      <c r="J13" s="38" t="s">
        <v>29</v>
      </c>
      <c r="K13" s="92" t="s">
        <v>29</v>
      </c>
      <c r="L13" s="38" t="s">
        <v>29</v>
      </c>
      <c r="M13" s="92" t="s">
        <v>29</v>
      </c>
      <c r="N13" s="91" t="s">
        <v>29</v>
      </c>
      <c r="O13" s="84" t="s">
        <v>29</v>
      </c>
      <c r="P13" s="38" t="s">
        <v>29</v>
      </c>
      <c r="Q13" s="92" t="s">
        <v>29</v>
      </c>
      <c r="R13" s="38" t="s">
        <v>29</v>
      </c>
      <c r="S13" s="92" t="s">
        <v>29</v>
      </c>
      <c r="T13" s="91" t="s">
        <v>29</v>
      </c>
    </row>
    <row r="14" spans="1:20" x14ac:dyDescent="0.25">
      <c r="A14" s="156"/>
      <c r="B14" s="35" t="s">
        <v>95</v>
      </c>
      <c r="C14" s="84" t="s">
        <v>29</v>
      </c>
      <c r="D14" s="38" t="s">
        <v>29</v>
      </c>
      <c r="E14" s="92" t="s">
        <v>29</v>
      </c>
      <c r="F14" s="38" t="s">
        <v>29</v>
      </c>
      <c r="G14" s="92" t="s">
        <v>29</v>
      </c>
      <c r="H14" s="91" t="s">
        <v>29</v>
      </c>
      <c r="I14" s="84" t="s">
        <v>29</v>
      </c>
      <c r="J14" s="38" t="s">
        <v>29</v>
      </c>
      <c r="K14" s="92" t="s">
        <v>29</v>
      </c>
      <c r="L14" s="38" t="s">
        <v>29</v>
      </c>
      <c r="M14" s="92" t="s">
        <v>29</v>
      </c>
      <c r="N14" s="91" t="s">
        <v>29</v>
      </c>
      <c r="O14" s="84" t="s">
        <v>29</v>
      </c>
      <c r="P14" s="38" t="s">
        <v>29</v>
      </c>
      <c r="Q14" s="92" t="s">
        <v>29</v>
      </c>
      <c r="R14" s="38" t="s">
        <v>29</v>
      </c>
      <c r="S14" s="92" t="s">
        <v>29</v>
      </c>
      <c r="T14" s="91" t="s">
        <v>29</v>
      </c>
    </row>
    <row r="15" spans="1:20" s="72" customFormat="1" x14ac:dyDescent="0.25">
      <c r="A15" s="157"/>
      <c r="B15" s="73" t="s">
        <v>27</v>
      </c>
      <c r="C15" s="82">
        <f>IFERROR(SUM(C10:C14), "--")</f>
        <v>0</v>
      </c>
      <c r="D15" s="74">
        <f>IFERROR(SUM(D10:D14), "--")</f>
        <v>0</v>
      </c>
      <c r="E15" s="75" t="str">
        <f>IFERROR(D15/C15, "--")</f>
        <v>--</v>
      </c>
      <c r="F15" s="74">
        <f>IFERROR(SUM(F10:F14), "--")</f>
        <v>0</v>
      </c>
      <c r="G15" s="75" t="str">
        <f>IFERROR(F15/C15, "--")</f>
        <v>--</v>
      </c>
      <c r="H15" s="76" t="s">
        <v>29</v>
      </c>
      <c r="I15" s="82">
        <f>IFERROR(SUM(I10:I14), "--")</f>
        <v>0</v>
      </c>
      <c r="J15" s="74">
        <f>IFERROR(SUM(J10:J14), "--")</f>
        <v>0</v>
      </c>
      <c r="K15" s="75" t="str">
        <f>IFERROR(J15/I15, "--")</f>
        <v>--</v>
      </c>
      <c r="L15" s="74">
        <f>IFERROR(SUM(L10:L14), "--")</f>
        <v>0</v>
      </c>
      <c r="M15" s="75" t="str">
        <f>IFERROR(L15/I15, "--")</f>
        <v>--</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86" t="s">
        <v>13</v>
      </c>
      <c r="B16" s="7" t="s">
        <v>91</v>
      </c>
      <c r="C16" s="79">
        <v>26</v>
      </c>
      <c r="D16" s="33">
        <v>23</v>
      </c>
      <c r="E16" s="28">
        <v>0.88461538461538458</v>
      </c>
      <c r="F16" s="33">
        <v>23</v>
      </c>
      <c r="G16" s="28">
        <v>0.88461538461538458</v>
      </c>
      <c r="H16" s="34">
        <v>3.3</v>
      </c>
      <c r="I16" s="119" t="s">
        <v>29</v>
      </c>
      <c r="J16" s="120" t="s">
        <v>29</v>
      </c>
      <c r="K16" s="31" t="s">
        <v>29</v>
      </c>
      <c r="L16" s="120" t="s">
        <v>29</v>
      </c>
      <c r="M16" s="31" t="s">
        <v>29</v>
      </c>
      <c r="N16" s="121" t="s">
        <v>29</v>
      </c>
      <c r="O16" s="119" t="s">
        <v>29</v>
      </c>
      <c r="P16" s="120" t="s">
        <v>29</v>
      </c>
      <c r="Q16" s="31" t="s">
        <v>29</v>
      </c>
      <c r="R16" s="120" t="s">
        <v>29</v>
      </c>
      <c r="S16" s="31" t="s">
        <v>29</v>
      </c>
      <c r="T16" s="121" t="s">
        <v>29</v>
      </c>
    </row>
    <row r="17" spans="1:20" x14ac:dyDescent="0.25">
      <c r="A17" s="187"/>
      <c r="B17" s="7" t="s">
        <v>92</v>
      </c>
      <c r="C17" s="79">
        <v>25</v>
      </c>
      <c r="D17" s="33">
        <v>24</v>
      </c>
      <c r="E17" s="28">
        <v>0.96</v>
      </c>
      <c r="F17" s="33">
        <v>22</v>
      </c>
      <c r="G17" s="28">
        <v>0.88</v>
      </c>
      <c r="H17" s="34">
        <v>2.8111111111111113</v>
      </c>
      <c r="I17" s="119" t="s">
        <v>29</v>
      </c>
      <c r="J17" s="120" t="s">
        <v>29</v>
      </c>
      <c r="K17" s="31" t="s">
        <v>29</v>
      </c>
      <c r="L17" s="120" t="s">
        <v>29</v>
      </c>
      <c r="M17" s="31" t="s">
        <v>29</v>
      </c>
      <c r="N17" s="121" t="s">
        <v>29</v>
      </c>
      <c r="O17" s="119" t="s">
        <v>29</v>
      </c>
      <c r="P17" s="120" t="s">
        <v>29</v>
      </c>
      <c r="Q17" s="31" t="s">
        <v>29</v>
      </c>
      <c r="R17" s="120" t="s">
        <v>29</v>
      </c>
      <c r="S17" s="31" t="s">
        <v>29</v>
      </c>
      <c r="T17" s="121" t="s">
        <v>29</v>
      </c>
    </row>
    <row r="18" spans="1:20" x14ac:dyDescent="0.25">
      <c r="A18" s="187"/>
      <c r="B18" s="7" t="s">
        <v>93</v>
      </c>
      <c r="C18" s="79">
        <v>31</v>
      </c>
      <c r="D18" s="33">
        <v>27</v>
      </c>
      <c r="E18" s="28">
        <v>0.87096774193548387</v>
      </c>
      <c r="F18" s="33">
        <v>26</v>
      </c>
      <c r="G18" s="28">
        <v>0.83870967741935487</v>
      </c>
      <c r="H18" s="34">
        <v>3.625</v>
      </c>
      <c r="I18" s="119" t="s">
        <v>29</v>
      </c>
      <c r="J18" s="120" t="s">
        <v>29</v>
      </c>
      <c r="K18" s="31" t="s">
        <v>29</v>
      </c>
      <c r="L18" s="120" t="s">
        <v>29</v>
      </c>
      <c r="M18" s="31" t="s">
        <v>29</v>
      </c>
      <c r="N18" s="121" t="s">
        <v>29</v>
      </c>
      <c r="O18" s="119" t="s">
        <v>29</v>
      </c>
      <c r="P18" s="120" t="s">
        <v>29</v>
      </c>
      <c r="Q18" s="31" t="s">
        <v>29</v>
      </c>
      <c r="R18" s="120" t="s">
        <v>29</v>
      </c>
      <c r="S18" s="31" t="s">
        <v>29</v>
      </c>
      <c r="T18" s="121" t="s">
        <v>29</v>
      </c>
    </row>
    <row r="19" spans="1:20" x14ac:dyDescent="0.25">
      <c r="A19" s="187"/>
      <c r="B19" s="7" t="s">
        <v>94</v>
      </c>
      <c r="C19" s="79">
        <v>32</v>
      </c>
      <c r="D19" s="33">
        <v>29</v>
      </c>
      <c r="E19" s="28">
        <v>0.90625</v>
      </c>
      <c r="F19" s="33">
        <v>29</v>
      </c>
      <c r="G19" s="28">
        <v>0.90625</v>
      </c>
      <c r="H19" s="34">
        <v>2.8833333333333337</v>
      </c>
      <c r="I19" s="119" t="s">
        <v>29</v>
      </c>
      <c r="J19" s="120" t="s">
        <v>29</v>
      </c>
      <c r="K19" s="31" t="s">
        <v>29</v>
      </c>
      <c r="L19" s="120" t="s">
        <v>29</v>
      </c>
      <c r="M19" s="31" t="s">
        <v>29</v>
      </c>
      <c r="N19" s="121" t="s">
        <v>29</v>
      </c>
      <c r="O19" s="119" t="s">
        <v>29</v>
      </c>
      <c r="P19" s="120" t="s">
        <v>29</v>
      </c>
      <c r="Q19" s="31" t="s">
        <v>29</v>
      </c>
      <c r="R19" s="120" t="s">
        <v>29</v>
      </c>
      <c r="S19" s="31" t="s">
        <v>29</v>
      </c>
      <c r="T19" s="121" t="s">
        <v>29</v>
      </c>
    </row>
    <row r="20" spans="1:20" x14ac:dyDescent="0.25">
      <c r="A20" s="187"/>
      <c r="B20" s="7" t="s">
        <v>95</v>
      </c>
      <c r="C20" s="79">
        <v>48</v>
      </c>
      <c r="D20" s="33">
        <v>44</v>
      </c>
      <c r="E20" s="28">
        <v>0.91666666666666663</v>
      </c>
      <c r="F20" s="33">
        <v>33</v>
      </c>
      <c r="G20" s="28">
        <v>0.6875</v>
      </c>
      <c r="H20" s="34">
        <v>2.4499999999999997</v>
      </c>
      <c r="I20" s="119" t="s">
        <v>29</v>
      </c>
      <c r="J20" s="120" t="s">
        <v>29</v>
      </c>
      <c r="K20" s="31" t="s">
        <v>29</v>
      </c>
      <c r="L20" s="120" t="s">
        <v>29</v>
      </c>
      <c r="M20" s="31" t="s">
        <v>29</v>
      </c>
      <c r="N20" s="121" t="s">
        <v>29</v>
      </c>
      <c r="O20" s="119" t="s">
        <v>29</v>
      </c>
      <c r="P20" s="120" t="s">
        <v>29</v>
      </c>
      <c r="Q20" s="31" t="s">
        <v>29</v>
      </c>
      <c r="R20" s="120" t="s">
        <v>29</v>
      </c>
      <c r="S20" s="31" t="s">
        <v>29</v>
      </c>
      <c r="T20" s="121" t="s">
        <v>29</v>
      </c>
    </row>
    <row r="21" spans="1:20" s="72" customFormat="1" x14ac:dyDescent="0.25">
      <c r="A21" s="188"/>
      <c r="B21" s="54" t="s">
        <v>27</v>
      </c>
      <c r="C21" s="80">
        <f>IFERROR(SUM(C16:C20), "--")</f>
        <v>162</v>
      </c>
      <c r="D21" s="68">
        <f>IFERROR(SUM(D16:D20), "--")</f>
        <v>147</v>
      </c>
      <c r="E21" s="69">
        <f>IFERROR(D21/C21, "--")</f>
        <v>0.90740740740740744</v>
      </c>
      <c r="F21" s="68">
        <f>IFERROR(SUM(F16:F20), "--")</f>
        <v>133</v>
      </c>
      <c r="G21" s="69">
        <f>IFERROR(F21/C21, "--")</f>
        <v>0.82098765432098764</v>
      </c>
      <c r="H21" s="71" t="s">
        <v>29</v>
      </c>
      <c r="I21" s="80">
        <f>IFERROR(SUM(I16:I20), "--")</f>
        <v>0</v>
      </c>
      <c r="J21" s="68">
        <f>IFERROR(SUM(J16:J20), "--")</f>
        <v>0</v>
      </c>
      <c r="K21" s="69" t="str">
        <f>IFERROR(J21/I21, "--")</f>
        <v>--</v>
      </c>
      <c r="L21" s="68">
        <f>IFERROR(SUM(L16:L20), "--")</f>
        <v>0</v>
      </c>
      <c r="M21" s="69" t="str">
        <f>IFERROR(L21/I21, "--")</f>
        <v>--</v>
      </c>
      <c r="N21" s="71" t="s">
        <v>29</v>
      </c>
      <c r="O21" s="80">
        <f>IFERROR(SUM(O16:O20), "--")</f>
        <v>0</v>
      </c>
      <c r="P21" s="68">
        <f>IFERROR(SUM(P16:P20), "--")</f>
        <v>0</v>
      </c>
      <c r="Q21" s="69" t="str">
        <f>IFERROR(P21/O21, "--")</f>
        <v>--</v>
      </c>
      <c r="R21" s="68">
        <f>IFERROR(SUM(R16:R20), "--")</f>
        <v>0</v>
      </c>
      <c r="S21" s="69" t="str">
        <f>IFERROR(R21/O21, "--")</f>
        <v>--</v>
      </c>
      <c r="T21" s="71" t="s">
        <v>29</v>
      </c>
    </row>
    <row r="22" spans="1:20" x14ac:dyDescent="0.25">
      <c r="A22" s="148" t="s">
        <v>14</v>
      </c>
      <c r="B22" s="35" t="s">
        <v>91</v>
      </c>
      <c r="C22" s="84" t="s">
        <v>29</v>
      </c>
      <c r="D22" s="38" t="s">
        <v>29</v>
      </c>
      <c r="E22" s="92" t="s">
        <v>29</v>
      </c>
      <c r="F22" s="38" t="s">
        <v>29</v>
      </c>
      <c r="G22" s="92" t="s">
        <v>29</v>
      </c>
      <c r="H22" s="91" t="s">
        <v>29</v>
      </c>
      <c r="I22" s="84" t="s">
        <v>29</v>
      </c>
      <c r="J22" s="38" t="s">
        <v>29</v>
      </c>
      <c r="K22" s="92" t="s">
        <v>29</v>
      </c>
      <c r="L22" s="38" t="s">
        <v>29</v>
      </c>
      <c r="M22" s="92" t="s">
        <v>29</v>
      </c>
      <c r="N22" s="91" t="s">
        <v>29</v>
      </c>
      <c r="O22" s="84" t="s">
        <v>29</v>
      </c>
      <c r="P22" s="38" t="s">
        <v>29</v>
      </c>
      <c r="Q22" s="92" t="s">
        <v>29</v>
      </c>
      <c r="R22" s="38" t="s">
        <v>29</v>
      </c>
      <c r="S22" s="92" t="s">
        <v>29</v>
      </c>
      <c r="T22" s="91" t="s">
        <v>29</v>
      </c>
    </row>
    <row r="23" spans="1:20" x14ac:dyDescent="0.25">
      <c r="A23" s="149"/>
      <c r="B23" s="35" t="s">
        <v>92</v>
      </c>
      <c r="C23" s="81">
        <v>1</v>
      </c>
      <c r="D23" s="36">
        <v>1</v>
      </c>
      <c r="E23" s="59">
        <v>1</v>
      </c>
      <c r="F23" s="36">
        <v>1</v>
      </c>
      <c r="G23" s="59">
        <v>1</v>
      </c>
      <c r="H23" s="37">
        <v>3</v>
      </c>
      <c r="I23" s="84" t="s">
        <v>29</v>
      </c>
      <c r="J23" s="38" t="s">
        <v>29</v>
      </c>
      <c r="K23" s="92" t="s">
        <v>29</v>
      </c>
      <c r="L23" s="38" t="s">
        <v>29</v>
      </c>
      <c r="M23" s="92" t="s">
        <v>29</v>
      </c>
      <c r="N23" s="91" t="s">
        <v>29</v>
      </c>
      <c r="O23" s="84" t="s">
        <v>29</v>
      </c>
      <c r="P23" s="38" t="s">
        <v>29</v>
      </c>
      <c r="Q23" s="92" t="s">
        <v>29</v>
      </c>
      <c r="R23" s="38" t="s">
        <v>29</v>
      </c>
      <c r="S23" s="92" t="s">
        <v>29</v>
      </c>
      <c r="T23" s="91" t="s">
        <v>29</v>
      </c>
    </row>
    <row r="24" spans="1:20" x14ac:dyDescent="0.25">
      <c r="A24" s="149"/>
      <c r="B24" s="35" t="s">
        <v>93</v>
      </c>
      <c r="C24" s="81">
        <v>4</v>
      </c>
      <c r="D24" s="36">
        <v>4</v>
      </c>
      <c r="E24" s="59">
        <v>1</v>
      </c>
      <c r="F24" s="36">
        <v>4</v>
      </c>
      <c r="G24" s="59">
        <v>1</v>
      </c>
      <c r="H24" s="37">
        <v>3.5666666666666669</v>
      </c>
      <c r="I24" s="84" t="s">
        <v>29</v>
      </c>
      <c r="J24" s="38" t="s">
        <v>29</v>
      </c>
      <c r="K24" s="92" t="s">
        <v>29</v>
      </c>
      <c r="L24" s="38" t="s">
        <v>29</v>
      </c>
      <c r="M24" s="92" t="s">
        <v>29</v>
      </c>
      <c r="N24" s="91" t="s">
        <v>29</v>
      </c>
      <c r="O24" s="84" t="s">
        <v>29</v>
      </c>
      <c r="P24" s="38" t="s">
        <v>29</v>
      </c>
      <c r="Q24" s="92" t="s">
        <v>29</v>
      </c>
      <c r="R24" s="38" t="s">
        <v>29</v>
      </c>
      <c r="S24" s="92" t="s">
        <v>29</v>
      </c>
      <c r="T24" s="91" t="s">
        <v>29</v>
      </c>
    </row>
    <row r="25" spans="1:20" x14ac:dyDescent="0.25">
      <c r="A25" s="149"/>
      <c r="B25" s="35" t="s">
        <v>94</v>
      </c>
      <c r="C25" s="81">
        <v>5</v>
      </c>
      <c r="D25" s="36">
        <v>5</v>
      </c>
      <c r="E25" s="59">
        <v>1</v>
      </c>
      <c r="F25" s="36">
        <v>5</v>
      </c>
      <c r="G25" s="59">
        <v>1</v>
      </c>
      <c r="H25" s="37">
        <v>3.65</v>
      </c>
      <c r="I25" s="84" t="s">
        <v>29</v>
      </c>
      <c r="J25" s="38" t="s">
        <v>29</v>
      </c>
      <c r="K25" s="92" t="s">
        <v>29</v>
      </c>
      <c r="L25" s="38" t="s">
        <v>29</v>
      </c>
      <c r="M25" s="92" t="s">
        <v>29</v>
      </c>
      <c r="N25" s="91" t="s">
        <v>29</v>
      </c>
      <c r="O25" s="84" t="s">
        <v>29</v>
      </c>
      <c r="P25" s="38" t="s">
        <v>29</v>
      </c>
      <c r="Q25" s="92" t="s">
        <v>29</v>
      </c>
      <c r="R25" s="38" t="s">
        <v>29</v>
      </c>
      <c r="S25" s="92" t="s">
        <v>29</v>
      </c>
      <c r="T25" s="91" t="s">
        <v>29</v>
      </c>
    </row>
    <row r="26" spans="1:20" x14ac:dyDescent="0.25">
      <c r="A26" s="149"/>
      <c r="B26" s="35" t="s">
        <v>95</v>
      </c>
      <c r="C26" s="84" t="s">
        <v>29</v>
      </c>
      <c r="D26" s="38" t="s">
        <v>29</v>
      </c>
      <c r="E26" s="92" t="s">
        <v>29</v>
      </c>
      <c r="F26" s="38" t="s">
        <v>29</v>
      </c>
      <c r="G26" s="92" t="s">
        <v>29</v>
      </c>
      <c r="H26" s="91" t="s">
        <v>29</v>
      </c>
      <c r="I26" s="84" t="s">
        <v>29</v>
      </c>
      <c r="J26" s="38" t="s">
        <v>29</v>
      </c>
      <c r="K26" s="92" t="s">
        <v>29</v>
      </c>
      <c r="L26" s="38" t="s">
        <v>29</v>
      </c>
      <c r="M26" s="92" t="s">
        <v>29</v>
      </c>
      <c r="N26" s="91" t="s">
        <v>29</v>
      </c>
      <c r="O26" s="84" t="s">
        <v>29</v>
      </c>
      <c r="P26" s="38" t="s">
        <v>29</v>
      </c>
      <c r="Q26" s="92" t="s">
        <v>29</v>
      </c>
      <c r="R26" s="38" t="s">
        <v>29</v>
      </c>
      <c r="S26" s="92" t="s">
        <v>29</v>
      </c>
      <c r="T26" s="91" t="s">
        <v>29</v>
      </c>
    </row>
    <row r="27" spans="1:20" s="72" customFormat="1" x14ac:dyDescent="0.25">
      <c r="A27" s="150"/>
      <c r="B27" s="73" t="s">
        <v>27</v>
      </c>
      <c r="C27" s="82">
        <f>IFERROR(SUM(C22:C26), "--")</f>
        <v>10</v>
      </c>
      <c r="D27" s="74">
        <f>IFERROR(SUM(D22:D26), "--")</f>
        <v>10</v>
      </c>
      <c r="E27" s="75">
        <f>IFERROR(D27/C27, "--")</f>
        <v>1</v>
      </c>
      <c r="F27" s="74">
        <f>IFERROR(SUM(F22:F26), "--")</f>
        <v>10</v>
      </c>
      <c r="G27" s="75">
        <f>IFERROR(F27/C27, "--")</f>
        <v>1</v>
      </c>
      <c r="H27" s="76" t="s">
        <v>29</v>
      </c>
      <c r="I27" s="82">
        <f>IFERROR(SUM(I22:I26), "--")</f>
        <v>0</v>
      </c>
      <c r="J27" s="74">
        <f>IFERROR(SUM(J22:J26), "--")</f>
        <v>0</v>
      </c>
      <c r="K27" s="75" t="str">
        <f>IFERROR(J27/I27, "--")</f>
        <v>--</v>
      </c>
      <c r="L27" s="74">
        <f>IFERROR(SUM(L22:L26), "--")</f>
        <v>0</v>
      </c>
      <c r="M27" s="75" t="str">
        <f>IFERROR(L27/I27, "--")</f>
        <v>--</v>
      </c>
      <c r="N27" s="76" t="s">
        <v>29</v>
      </c>
      <c r="O27" s="82">
        <f>IFERROR(SUM(O22:O26), "--")</f>
        <v>0</v>
      </c>
      <c r="P27" s="74">
        <f>IFERROR(SUM(P22:P26), "--")</f>
        <v>0</v>
      </c>
      <c r="Q27" s="75" t="str">
        <f>IFERROR(P27/O27, "--")</f>
        <v>--</v>
      </c>
      <c r="R27" s="74">
        <f>IFERROR(SUM(R22:R26), "--")</f>
        <v>0</v>
      </c>
      <c r="S27" s="75" t="str">
        <f>IFERROR(R27/O27, "--")</f>
        <v>--</v>
      </c>
      <c r="T27" s="76" t="s">
        <v>29</v>
      </c>
    </row>
    <row r="28" spans="1:20" x14ac:dyDescent="0.25">
      <c r="A28" s="186" t="s">
        <v>87</v>
      </c>
      <c r="B28" s="7" t="s">
        <v>91</v>
      </c>
      <c r="C28" s="79">
        <v>88</v>
      </c>
      <c r="D28" s="33">
        <v>76</v>
      </c>
      <c r="E28" s="28">
        <v>0.86363636363636365</v>
      </c>
      <c r="F28" s="33">
        <v>71</v>
      </c>
      <c r="G28" s="28">
        <v>0.80681818181818177</v>
      </c>
      <c r="H28" s="34">
        <v>2.56</v>
      </c>
      <c r="I28" s="119" t="s">
        <v>29</v>
      </c>
      <c r="J28" s="120" t="s">
        <v>29</v>
      </c>
      <c r="K28" s="31" t="s">
        <v>29</v>
      </c>
      <c r="L28" s="120" t="s">
        <v>29</v>
      </c>
      <c r="M28" s="31" t="s">
        <v>29</v>
      </c>
      <c r="N28" s="121" t="s">
        <v>29</v>
      </c>
      <c r="O28" s="119" t="s">
        <v>29</v>
      </c>
      <c r="P28" s="120" t="s">
        <v>29</v>
      </c>
      <c r="Q28" s="31" t="s">
        <v>29</v>
      </c>
      <c r="R28" s="120" t="s">
        <v>29</v>
      </c>
      <c r="S28" s="31" t="s">
        <v>29</v>
      </c>
      <c r="T28" s="121" t="s">
        <v>29</v>
      </c>
    </row>
    <row r="29" spans="1:20" x14ac:dyDescent="0.25">
      <c r="A29" s="187"/>
      <c r="B29" s="7" t="s">
        <v>92</v>
      </c>
      <c r="C29" s="79">
        <v>73</v>
      </c>
      <c r="D29" s="33">
        <v>67</v>
      </c>
      <c r="E29" s="28">
        <v>0.9178082191780822</v>
      </c>
      <c r="F29" s="33">
        <v>59</v>
      </c>
      <c r="G29" s="28">
        <v>0.80821917808219179</v>
      </c>
      <c r="H29" s="34">
        <v>2.6096774193548389</v>
      </c>
      <c r="I29" s="119" t="s">
        <v>29</v>
      </c>
      <c r="J29" s="120" t="s">
        <v>29</v>
      </c>
      <c r="K29" s="31" t="s">
        <v>29</v>
      </c>
      <c r="L29" s="120" t="s">
        <v>29</v>
      </c>
      <c r="M29" s="31" t="s">
        <v>29</v>
      </c>
      <c r="N29" s="121" t="s">
        <v>29</v>
      </c>
      <c r="O29" s="119" t="s">
        <v>29</v>
      </c>
      <c r="P29" s="120" t="s">
        <v>29</v>
      </c>
      <c r="Q29" s="31" t="s">
        <v>29</v>
      </c>
      <c r="R29" s="120" t="s">
        <v>29</v>
      </c>
      <c r="S29" s="31" t="s">
        <v>29</v>
      </c>
      <c r="T29" s="121" t="s">
        <v>29</v>
      </c>
    </row>
    <row r="30" spans="1:20" x14ac:dyDescent="0.25">
      <c r="A30" s="187"/>
      <c r="B30" s="7" t="s">
        <v>93</v>
      </c>
      <c r="C30" s="79">
        <v>86</v>
      </c>
      <c r="D30" s="33">
        <v>75</v>
      </c>
      <c r="E30" s="28">
        <v>0.87209302325581395</v>
      </c>
      <c r="F30" s="33">
        <v>65</v>
      </c>
      <c r="G30" s="28">
        <v>0.7558139534883721</v>
      </c>
      <c r="H30" s="34">
        <v>2.6913043478260867</v>
      </c>
      <c r="I30" s="119" t="s">
        <v>29</v>
      </c>
      <c r="J30" s="120" t="s">
        <v>29</v>
      </c>
      <c r="K30" s="31" t="s">
        <v>29</v>
      </c>
      <c r="L30" s="120" t="s">
        <v>29</v>
      </c>
      <c r="M30" s="31" t="s">
        <v>29</v>
      </c>
      <c r="N30" s="121" t="s">
        <v>29</v>
      </c>
      <c r="O30" s="119" t="s">
        <v>29</v>
      </c>
      <c r="P30" s="120" t="s">
        <v>29</v>
      </c>
      <c r="Q30" s="31" t="s">
        <v>29</v>
      </c>
      <c r="R30" s="120" t="s">
        <v>29</v>
      </c>
      <c r="S30" s="31" t="s">
        <v>29</v>
      </c>
      <c r="T30" s="121" t="s">
        <v>29</v>
      </c>
    </row>
    <row r="31" spans="1:20" x14ac:dyDescent="0.25">
      <c r="A31" s="187"/>
      <c r="B31" s="7" t="s">
        <v>94</v>
      </c>
      <c r="C31" s="79">
        <v>93</v>
      </c>
      <c r="D31" s="33">
        <v>76</v>
      </c>
      <c r="E31" s="28">
        <v>0.81720430107526887</v>
      </c>
      <c r="F31" s="33">
        <v>59</v>
      </c>
      <c r="G31" s="28">
        <v>0.63440860215053763</v>
      </c>
      <c r="H31" s="34">
        <v>2.41</v>
      </c>
      <c r="I31" s="119" t="s">
        <v>29</v>
      </c>
      <c r="J31" s="120" t="s">
        <v>29</v>
      </c>
      <c r="K31" s="31" t="s">
        <v>29</v>
      </c>
      <c r="L31" s="120" t="s">
        <v>29</v>
      </c>
      <c r="M31" s="31" t="s">
        <v>29</v>
      </c>
      <c r="N31" s="121" t="s">
        <v>29</v>
      </c>
      <c r="O31" s="119" t="s">
        <v>29</v>
      </c>
      <c r="P31" s="120" t="s">
        <v>29</v>
      </c>
      <c r="Q31" s="31" t="s">
        <v>29</v>
      </c>
      <c r="R31" s="120" t="s">
        <v>29</v>
      </c>
      <c r="S31" s="31" t="s">
        <v>29</v>
      </c>
      <c r="T31" s="121" t="s">
        <v>29</v>
      </c>
    </row>
    <row r="32" spans="1:20" x14ac:dyDescent="0.25">
      <c r="A32" s="187"/>
      <c r="B32" s="7" t="s">
        <v>95</v>
      </c>
      <c r="C32" s="79">
        <v>97</v>
      </c>
      <c r="D32" s="33">
        <v>89</v>
      </c>
      <c r="E32" s="28">
        <v>0.91752577319587625</v>
      </c>
      <c r="F32" s="33">
        <v>72</v>
      </c>
      <c r="G32" s="28">
        <v>0.74226804123711343</v>
      </c>
      <c r="H32" s="34">
        <v>2.4500000000000002</v>
      </c>
      <c r="I32" s="119" t="s">
        <v>29</v>
      </c>
      <c r="J32" s="120" t="s">
        <v>29</v>
      </c>
      <c r="K32" s="31" t="s">
        <v>29</v>
      </c>
      <c r="L32" s="120" t="s">
        <v>29</v>
      </c>
      <c r="M32" s="31" t="s">
        <v>29</v>
      </c>
      <c r="N32" s="121" t="s">
        <v>29</v>
      </c>
      <c r="O32" s="119" t="s">
        <v>29</v>
      </c>
      <c r="P32" s="120" t="s">
        <v>29</v>
      </c>
      <c r="Q32" s="31" t="s">
        <v>29</v>
      </c>
      <c r="R32" s="120" t="s">
        <v>29</v>
      </c>
      <c r="S32" s="31" t="s">
        <v>29</v>
      </c>
      <c r="T32" s="121" t="s">
        <v>29</v>
      </c>
    </row>
    <row r="33" spans="1:20" s="72" customFormat="1" x14ac:dyDescent="0.25">
      <c r="A33" s="188"/>
      <c r="B33" s="54" t="s">
        <v>27</v>
      </c>
      <c r="C33" s="80">
        <f>IFERROR(SUM(C28:C32), "--")</f>
        <v>437</v>
      </c>
      <c r="D33" s="68">
        <f>IFERROR(SUM(D28:D32), "--")</f>
        <v>383</v>
      </c>
      <c r="E33" s="69">
        <f>IFERROR(D33/C33, "--")</f>
        <v>0.8764302059496567</v>
      </c>
      <c r="F33" s="68">
        <f>IFERROR(SUM(F28:F32), "--")</f>
        <v>326</v>
      </c>
      <c r="G33" s="69">
        <f>IFERROR(F33/C33, "--")</f>
        <v>0.74599542334096114</v>
      </c>
      <c r="H33" s="71" t="s">
        <v>29</v>
      </c>
      <c r="I33" s="80">
        <f>IFERROR(SUM(I28:I32), "--")</f>
        <v>0</v>
      </c>
      <c r="J33" s="68">
        <f>IFERROR(SUM(J28:J32), "--")</f>
        <v>0</v>
      </c>
      <c r="K33" s="69" t="str">
        <f>IFERROR(J33/I33, "--")</f>
        <v>--</v>
      </c>
      <c r="L33" s="68">
        <f>IFERROR(SUM(L28:L32), "--")</f>
        <v>0</v>
      </c>
      <c r="M33" s="69" t="str">
        <f>IFERROR(L33/I33, "--")</f>
        <v>--</v>
      </c>
      <c r="N33" s="71" t="s">
        <v>29</v>
      </c>
      <c r="O33" s="80">
        <f>IFERROR(SUM(O28:O32), "--")</f>
        <v>0</v>
      </c>
      <c r="P33" s="68">
        <f>IFERROR(SUM(P28:P32), "--")</f>
        <v>0</v>
      </c>
      <c r="Q33" s="69" t="str">
        <f>IFERROR(P33/O33, "--")</f>
        <v>--</v>
      </c>
      <c r="R33" s="68">
        <f>IFERROR(SUM(R28:R32), "--")</f>
        <v>0</v>
      </c>
      <c r="S33" s="69" t="str">
        <f>IFERROR(R33/O33, "--")</f>
        <v>--</v>
      </c>
      <c r="T33" s="71" t="s">
        <v>29</v>
      </c>
    </row>
    <row r="34" spans="1:20" x14ac:dyDescent="0.25">
      <c r="A34" s="148" t="s">
        <v>15</v>
      </c>
      <c r="B34" s="35" t="s">
        <v>91</v>
      </c>
      <c r="C34" s="81">
        <v>3</v>
      </c>
      <c r="D34" s="36">
        <v>3</v>
      </c>
      <c r="E34" s="59">
        <v>1</v>
      </c>
      <c r="F34" s="36">
        <v>2</v>
      </c>
      <c r="G34" s="59">
        <v>0.66666666666666663</v>
      </c>
      <c r="H34" s="37">
        <v>2</v>
      </c>
      <c r="I34" s="84" t="s">
        <v>29</v>
      </c>
      <c r="J34" s="38" t="s">
        <v>29</v>
      </c>
      <c r="K34" s="92" t="s">
        <v>29</v>
      </c>
      <c r="L34" s="38" t="s">
        <v>29</v>
      </c>
      <c r="M34" s="92" t="s">
        <v>29</v>
      </c>
      <c r="N34" s="91" t="s">
        <v>29</v>
      </c>
      <c r="O34" s="84" t="s">
        <v>29</v>
      </c>
      <c r="P34" s="38" t="s">
        <v>29</v>
      </c>
      <c r="Q34" s="92" t="s">
        <v>29</v>
      </c>
      <c r="R34" s="38" t="s">
        <v>29</v>
      </c>
      <c r="S34" s="92" t="s">
        <v>29</v>
      </c>
      <c r="T34" s="91" t="s">
        <v>29</v>
      </c>
    </row>
    <row r="35" spans="1:20" x14ac:dyDescent="0.25">
      <c r="A35" s="149"/>
      <c r="B35" s="35" t="s">
        <v>92</v>
      </c>
      <c r="C35" s="84" t="s">
        <v>29</v>
      </c>
      <c r="D35" s="38" t="s">
        <v>29</v>
      </c>
      <c r="E35" s="92" t="s">
        <v>29</v>
      </c>
      <c r="F35" s="38" t="s">
        <v>29</v>
      </c>
      <c r="G35" s="92" t="s">
        <v>29</v>
      </c>
      <c r="H35" s="91" t="s">
        <v>29</v>
      </c>
      <c r="I35" s="84" t="s">
        <v>29</v>
      </c>
      <c r="J35" s="38" t="s">
        <v>29</v>
      </c>
      <c r="K35" s="92" t="s">
        <v>29</v>
      </c>
      <c r="L35" s="38" t="s">
        <v>29</v>
      </c>
      <c r="M35" s="92" t="s">
        <v>29</v>
      </c>
      <c r="N35" s="91" t="s">
        <v>29</v>
      </c>
      <c r="O35" s="84" t="s">
        <v>29</v>
      </c>
      <c r="P35" s="38" t="s">
        <v>29</v>
      </c>
      <c r="Q35" s="92" t="s">
        <v>29</v>
      </c>
      <c r="R35" s="38" t="s">
        <v>29</v>
      </c>
      <c r="S35" s="92" t="s">
        <v>29</v>
      </c>
      <c r="T35" s="91" t="s">
        <v>29</v>
      </c>
    </row>
    <row r="36" spans="1:20" x14ac:dyDescent="0.25">
      <c r="A36" s="149"/>
      <c r="B36" s="35" t="s">
        <v>93</v>
      </c>
      <c r="C36" s="84" t="s">
        <v>29</v>
      </c>
      <c r="D36" s="38" t="s">
        <v>29</v>
      </c>
      <c r="E36" s="92" t="s">
        <v>29</v>
      </c>
      <c r="F36" s="38" t="s">
        <v>29</v>
      </c>
      <c r="G36" s="92" t="s">
        <v>29</v>
      </c>
      <c r="H36" s="91" t="s">
        <v>29</v>
      </c>
      <c r="I36" s="84" t="s">
        <v>29</v>
      </c>
      <c r="J36" s="38" t="s">
        <v>29</v>
      </c>
      <c r="K36" s="92" t="s">
        <v>29</v>
      </c>
      <c r="L36" s="38" t="s">
        <v>29</v>
      </c>
      <c r="M36" s="92" t="s">
        <v>29</v>
      </c>
      <c r="N36" s="91" t="s">
        <v>29</v>
      </c>
      <c r="O36" s="84" t="s">
        <v>29</v>
      </c>
      <c r="P36" s="38" t="s">
        <v>29</v>
      </c>
      <c r="Q36" s="92" t="s">
        <v>29</v>
      </c>
      <c r="R36" s="38" t="s">
        <v>29</v>
      </c>
      <c r="S36" s="92" t="s">
        <v>29</v>
      </c>
      <c r="T36" s="91" t="s">
        <v>29</v>
      </c>
    </row>
    <row r="37" spans="1:20" x14ac:dyDescent="0.25">
      <c r="A37" s="149"/>
      <c r="B37" s="35" t="s">
        <v>94</v>
      </c>
      <c r="C37" s="84" t="s">
        <v>29</v>
      </c>
      <c r="D37" s="38" t="s">
        <v>29</v>
      </c>
      <c r="E37" s="92" t="s">
        <v>29</v>
      </c>
      <c r="F37" s="38" t="s">
        <v>29</v>
      </c>
      <c r="G37" s="92" t="s">
        <v>29</v>
      </c>
      <c r="H37" s="91" t="s">
        <v>29</v>
      </c>
      <c r="I37" s="84" t="s">
        <v>29</v>
      </c>
      <c r="J37" s="38" t="s">
        <v>29</v>
      </c>
      <c r="K37" s="92" t="s">
        <v>29</v>
      </c>
      <c r="L37" s="38" t="s">
        <v>29</v>
      </c>
      <c r="M37" s="92" t="s">
        <v>29</v>
      </c>
      <c r="N37" s="91" t="s">
        <v>29</v>
      </c>
      <c r="O37" s="84" t="s">
        <v>29</v>
      </c>
      <c r="P37" s="38" t="s">
        <v>29</v>
      </c>
      <c r="Q37" s="92" t="s">
        <v>29</v>
      </c>
      <c r="R37" s="38" t="s">
        <v>29</v>
      </c>
      <c r="S37" s="92" t="s">
        <v>29</v>
      </c>
      <c r="T37" s="91" t="s">
        <v>29</v>
      </c>
    </row>
    <row r="38" spans="1:20" x14ac:dyDescent="0.25">
      <c r="A38" s="149"/>
      <c r="B38" s="35" t="s">
        <v>95</v>
      </c>
      <c r="C38" s="81">
        <v>2</v>
      </c>
      <c r="D38" s="36">
        <v>2</v>
      </c>
      <c r="E38" s="59">
        <v>1</v>
      </c>
      <c r="F38" s="36">
        <v>2</v>
      </c>
      <c r="G38" s="59">
        <v>1</v>
      </c>
      <c r="H38" s="37">
        <v>2</v>
      </c>
      <c r="I38" s="84" t="s">
        <v>29</v>
      </c>
      <c r="J38" s="38" t="s">
        <v>29</v>
      </c>
      <c r="K38" s="92" t="s">
        <v>29</v>
      </c>
      <c r="L38" s="38" t="s">
        <v>29</v>
      </c>
      <c r="M38" s="92" t="s">
        <v>29</v>
      </c>
      <c r="N38" s="91" t="s">
        <v>29</v>
      </c>
      <c r="O38" s="84" t="s">
        <v>29</v>
      </c>
      <c r="P38" s="38" t="s">
        <v>29</v>
      </c>
      <c r="Q38" s="92" t="s">
        <v>29</v>
      </c>
      <c r="R38" s="38" t="s">
        <v>29</v>
      </c>
      <c r="S38" s="92" t="s">
        <v>29</v>
      </c>
      <c r="T38" s="91" t="s">
        <v>29</v>
      </c>
    </row>
    <row r="39" spans="1:20" s="72" customFormat="1" x14ac:dyDescent="0.25">
      <c r="A39" s="150"/>
      <c r="B39" s="73" t="s">
        <v>27</v>
      </c>
      <c r="C39" s="82">
        <f>IFERROR(SUM(C34:C38), "--")</f>
        <v>5</v>
      </c>
      <c r="D39" s="74">
        <f>IFERROR(SUM(D34:D38), "--")</f>
        <v>5</v>
      </c>
      <c r="E39" s="75">
        <f>IFERROR(D39/C39, "--")</f>
        <v>1</v>
      </c>
      <c r="F39" s="74">
        <f>IFERROR(SUM(F34:F38), "--")</f>
        <v>4</v>
      </c>
      <c r="G39" s="75">
        <f>IFERROR(F39/C39, "--")</f>
        <v>0.8</v>
      </c>
      <c r="H39" s="76" t="s">
        <v>29</v>
      </c>
      <c r="I39" s="82">
        <f>IFERROR(SUM(I34:I38), "--")</f>
        <v>0</v>
      </c>
      <c r="J39" s="74">
        <f>IFERROR(SUM(J34:J38), "--")</f>
        <v>0</v>
      </c>
      <c r="K39" s="75" t="str">
        <f>IFERROR(J39/I39, "--")</f>
        <v>--</v>
      </c>
      <c r="L39" s="74">
        <f>IFERROR(SUM(L34:L38), "--")</f>
        <v>0</v>
      </c>
      <c r="M39" s="75" t="str">
        <f>IFERROR(L39/I39, "--")</f>
        <v>--</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83" t="s">
        <v>51</v>
      </c>
      <c r="B40" s="7" t="s">
        <v>91</v>
      </c>
      <c r="C40" s="79">
        <v>961</v>
      </c>
      <c r="D40" s="33">
        <v>869</v>
      </c>
      <c r="E40" s="28">
        <v>0.90426638917793967</v>
      </c>
      <c r="F40" s="33">
        <v>828</v>
      </c>
      <c r="G40" s="28">
        <v>0.86160249739854322</v>
      </c>
      <c r="H40" s="34">
        <v>3.0815151515151515</v>
      </c>
      <c r="I40" s="119" t="s">
        <v>29</v>
      </c>
      <c r="J40" s="120" t="s">
        <v>29</v>
      </c>
      <c r="K40" s="31" t="s">
        <v>29</v>
      </c>
      <c r="L40" s="120" t="s">
        <v>29</v>
      </c>
      <c r="M40" s="31" t="s">
        <v>29</v>
      </c>
      <c r="N40" s="121" t="s">
        <v>29</v>
      </c>
      <c r="O40" s="119" t="s">
        <v>29</v>
      </c>
      <c r="P40" s="120" t="s">
        <v>29</v>
      </c>
      <c r="Q40" s="31" t="s">
        <v>29</v>
      </c>
      <c r="R40" s="120" t="s">
        <v>29</v>
      </c>
      <c r="S40" s="31" t="s">
        <v>29</v>
      </c>
      <c r="T40" s="121" t="s">
        <v>29</v>
      </c>
    </row>
    <row r="41" spans="1:20" x14ac:dyDescent="0.25">
      <c r="A41" s="184"/>
      <c r="B41" s="7" t="s">
        <v>92</v>
      </c>
      <c r="C41" s="79">
        <v>1090</v>
      </c>
      <c r="D41" s="33">
        <v>1012</v>
      </c>
      <c r="E41" s="28">
        <v>0.92844036697247712</v>
      </c>
      <c r="F41" s="33">
        <v>961</v>
      </c>
      <c r="G41" s="28">
        <v>0.88165137614678901</v>
      </c>
      <c r="H41" s="34">
        <v>2.9603773584905659</v>
      </c>
      <c r="I41" s="119" t="s">
        <v>29</v>
      </c>
      <c r="J41" s="120" t="s">
        <v>29</v>
      </c>
      <c r="K41" s="31" t="s">
        <v>29</v>
      </c>
      <c r="L41" s="120" t="s">
        <v>29</v>
      </c>
      <c r="M41" s="31" t="s">
        <v>29</v>
      </c>
      <c r="N41" s="121" t="s">
        <v>29</v>
      </c>
      <c r="O41" s="119" t="s">
        <v>29</v>
      </c>
      <c r="P41" s="120" t="s">
        <v>29</v>
      </c>
      <c r="Q41" s="31" t="s">
        <v>29</v>
      </c>
      <c r="R41" s="120" t="s">
        <v>29</v>
      </c>
      <c r="S41" s="31" t="s">
        <v>29</v>
      </c>
      <c r="T41" s="121" t="s">
        <v>29</v>
      </c>
    </row>
    <row r="42" spans="1:20" x14ac:dyDescent="0.25">
      <c r="A42" s="184"/>
      <c r="B42" s="7" t="s">
        <v>93</v>
      </c>
      <c r="C42" s="79">
        <v>1176</v>
      </c>
      <c r="D42" s="33">
        <v>1084</v>
      </c>
      <c r="E42" s="28">
        <v>0.92176870748299322</v>
      </c>
      <c r="F42" s="33">
        <v>1022</v>
      </c>
      <c r="G42" s="28">
        <v>0.86904761904761907</v>
      </c>
      <c r="H42" s="34">
        <v>3.1741935483870969</v>
      </c>
      <c r="I42" s="119" t="s">
        <v>29</v>
      </c>
      <c r="J42" s="120" t="s">
        <v>29</v>
      </c>
      <c r="K42" s="31" t="s">
        <v>29</v>
      </c>
      <c r="L42" s="120" t="s">
        <v>29</v>
      </c>
      <c r="M42" s="31" t="s">
        <v>29</v>
      </c>
      <c r="N42" s="121" t="s">
        <v>29</v>
      </c>
      <c r="O42" s="119" t="s">
        <v>29</v>
      </c>
      <c r="P42" s="120" t="s">
        <v>29</v>
      </c>
      <c r="Q42" s="31" t="s">
        <v>29</v>
      </c>
      <c r="R42" s="120" t="s">
        <v>29</v>
      </c>
      <c r="S42" s="31" t="s">
        <v>29</v>
      </c>
      <c r="T42" s="121" t="s">
        <v>29</v>
      </c>
    </row>
    <row r="43" spans="1:20" x14ac:dyDescent="0.25">
      <c r="A43" s="184"/>
      <c r="B43" s="7" t="s">
        <v>94</v>
      </c>
      <c r="C43" s="79">
        <v>1138</v>
      </c>
      <c r="D43" s="33">
        <v>1026</v>
      </c>
      <c r="E43" s="28">
        <v>0.90158172231985945</v>
      </c>
      <c r="F43" s="33">
        <v>959</v>
      </c>
      <c r="G43" s="28">
        <v>0.84270650263620384</v>
      </c>
      <c r="H43" s="34">
        <v>3.2063037249283668</v>
      </c>
      <c r="I43" s="119" t="s">
        <v>29</v>
      </c>
      <c r="J43" s="120" t="s">
        <v>29</v>
      </c>
      <c r="K43" s="31" t="s">
        <v>29</v>
      </c>
      <c r="L43" s="120" t="s">
        <v>29</v>
      </c>
      <c r="M43" s="31" t="s">
        <v>29</v>
      </c>
      <c r="N43" s="121" t="s">
        <v>29</v>
      </c>
      <c r="O43" s="119" t="s">
        <v>29</v>
      </c>
      <c r="P43" s="120" t="s">
        <v>29</v>
      </c>
      <c r="Q43" s="31" t="s">
        <v>29</v>
      </c>
      <c r="R43" s="120" t="s">
        <v>29</v>
      </c>
      <c r="S43" s="31" t="s">
        <v>29</v>
      </c>
      <c r="T43" s="121" t="s">
        <v>29</v>
      </c>
    </row>
    <row r="44" spans="1:20" x14ac:dyDescent="0.25">
      <c r="A44" s="184"/>
      <c r="B44" s="7" t="s">
        <v>95</v>
      </c>
      <c r="C44" s="79">
        <v>848</v>
      </c>
      <c r="D44" s="33">
        <v>734</v>
      </c>
      <c r="E44" s="28">
        <v>0.86556603773584906</v>
      </c>
      <c r="F44" s="33">
        <v>644</v>
      </c>
      <c r="G44" s="28">
        <v>0.75943396226415094</v>
      </c>
      <c r="H44" s="34">
        <v>2.9344086021505378</v>
      </c>
      <c r="I44" s="119" t="s">
        <v>29</v>
      </c>
      <c r="J44" s="120" t="s">
        <v>29</v>
      </c>
      <c r="K44" s="31" t="s">
        <v>29</v>
      </c>
      <c r="L44" s="120" t="s">
        <v>29</v>
      </c>
      <c r="M44" s="31" t="s">
        <v>29</v>
      </c>
      <c r="N44" s="121" t="s">
        <v>29</v>
      </c>
      <c r="O44" s="119" t="s">
        <v>29</v>
      </c>
      <c r="P44" s="120" t="s">
        <v>29</v>
      </c>
      <c r="Q44" s="31" t="s">
        <v>29</v>
      </c>
      <c r="R44" s="120" t="s">
        <v>29</v>
      </c>
      <c r="S44" s="31" t="s">
        <v>29</v>
      </c>
      <c r="T44" s="121" t="s">
        <v>29</v>
      </c>
    </row>
    <row r="45" spans="1:20" s="72" customFormat="1" x14ac:dyDescent="0.25">
      <c r="A45" s="185"/>
      <c r="B45" s="54" t="s">
        <v>27</v>
      </c>
      <c r="C45" s="80">
        <f>IFERROR(SUM(C40:C44), "--")</f>
        <v>5213</v>
      </c>
      <c r="D45" s="68">
        <f>IFERROR(SUM(D40:D44), "--")</f>
        <v>4725</v>
      </c>
      <c r="E45" s="69">
        <f>IFERROR(D45/C45, "--")</f>
        <v>0.90638787646268948</v>
      </c>
      <c r="F45" s="68">
        <f>IFERROR(SUM(F40:F44), "--")</f>
        <v>4414</v>
      </c>
      <c r="G45" s="69">
        <f>IFERROR(F45/C45, "--")</f>
        <v>0.84672933051985422</v>
      </c>
      <c r="H45" s="71" t="s">
        <v>29</v>
      </c>
      <c r="I45" s="80">
        <f>IFERROR(SUM(I40:I44), "--")</f>
        <v>0</v>
      </c>
      <c r="J45" s="68">
        <f>IFERROR(SUM(J40:J44), "--")</f>
        <v>0</v>
      </c>
      <c r="K45" s="69" t="str">
        <f>IFERROR(J45/I45, "--")</f>
        <v>--</v>
      </c>
      <c r="L45" s="68">
        <f>IFERROR(SUM(L40:L44), "--")</f>
        <v>0</v>
      </c>
      <c r="M45" s="69" t="str">
        <f>IFERROR(L45/I45, "--")</f>
        <v>--</v>
      </c>
      <c r="N45" s="71" t="s">
        <v>29</v>
      </c>
      <c r="O45" s="80">
        <f>IFERROR(SUM(O40:O44), "--")</f>
        <v>0</v>
      </c>
      <c r="P45" s="68">
        <f>IFERROR(SUM(P40:P44), "--")</f>
        <v>0</v>
      </c>
      <c r="Q45" s="69" t="str">
        <f>IFERROR(P45/O45, "--")</f>
        <v>--</v>
      </c>
      <c r="R45" s="68">
        <f>IFERROR(SUM(R40:R44), "--")</f>
        <v>0</v>
      </c>
      <c r="S45" s="69" t="str">
        <f>IFERROR(R45/O45, "--")</f>
        <v>--</v>
      </c>
      <c r="T45" s="71" t="s">
        <v>29</v>
      </c>
    </row>
    <row r="46" spans="1:20" ht="15" customHeight="1" x14ac:dyDescent="0.25">
      <c r="A46" s="155" t="s">
        <v>38</v>
      </c>
      <c r="B46" s="35" t="s">
        <v>91</v>
      </c>
      <c r="C46" s="84">
        <v>72</v>
      </c>
      <c r="D46" s="36">
        <v>61</v>
      </c>
      <c r="E46" s="59">
        <v>0.84722222222222221</v>
      </c>
      <c r="F46" s="36">
        <v>56</v>
      </c>
      <c r="G46" s="59">
        <v>0.77777777777777779</v>
      </c>
      <c r="H46" s="37">
        <v>2.6279999999999997</v>
      </c>
      <c r="I46" s="84" t="s">
        <v>29</v>
      </c>
      <c r="J46" s="38" t="s">
        <v>29</v>
      </c>
      <c r="K46" s="92" t="s">
        <v>29</v>
      </c>
      <c r="L46" s="38" t="s">
        <v>29</v>
      </c>
      <c r="M46" s="92" t="s">
        <v>29</v>
      </c>
      <c r="N46" s="91" t="s">
        <v>29</v>
      </c>
      <c r="O46" s="84" t="s">
        <v>29</v>
      </c>
      <c r="P46" s="38" t="s">
        <v>29</v>
      </c>
      <c r="Q46" s="92" t="s">
        <v>29</v>
      </c>
      <c r="R46" s="38" t="s">
        <v>29</v>
      </c>
      <c r="S46" s="92" t="s">
        <v>29</v>
      </c>
      <c r="T46" s="91" t="s">
        <v>29</v>
      </c>
    </row>
    <row r="47" spans="1:20" x14ac:dyDescent="0.25">
      <c r="A47" s="156"/>
      <c r="B47" s="35" t="s">
        <v>92</v>
      </c>
      <c r="C47" s="81">
        <v>144</v>
      </c>
      <c r="D47" s="36">
        <v>135</v>
      </c>
      <c r="E47" s="59">
        <v>0.9375</v>
      </c>
      <c r="F47" s="36">
        <v>130</v>
      </c>
      <c r="G47" s="59">
        <v>0.90277777777777779</v>
      </c>
      <c r="H47" s="37">
        <v>3.1314285714285712</v>
      </c>
      <c r="I47" s="84" t="s">
        <v>29</v>
      </c>
      <c r="J47" s="38" t="s">
        <v>29</v>
      </c>
      <c r="K47" s="92" t="s">
        <v>29</v>
      </c>
      <c r="L47" s="38" t="s">
        <v>29</v>
      </c>
      <c r="M47" s="92" t="s">
        <v>29</v>
      </c>
      <c r="N47" s="91" t="s">
        <v>29</v>
      </c>
      <c r="O47" s="84" t="s">
        <v>29</v>
      </c>
      <c r="P47" s="38" t="s">
        <v>29</v>
      </c>
      <c r="Q47" s="92" t="s">
        <v>29</v>
      </c>
      <c r="R47" s="38" t="s">
        <v>29</v>
      </c>
      <c r="S47" s="92" t="s">
        <v>29</v>
      </c>
      <c r="T47" s="91" t="s">
        <v>29</v>
      </c>
    </row>
    <row r="48" spans="1:20" x14ac:dyDescent="0.25">
      <c r="A48" s="156"/>
      <c r="B48" s="35" t="s">
        <v>93</v>
      </c>
      <c r="C48" s="81">
        <v>143</v>
      </c>
      <c r="D48" s="36">
        <v>127</v>
      </c>
      <c r="E48" s="59">
        <v>0.88811188811188813</v>
      </c>
      <c r="F48" s="36">
        <v>119</v>
      </c>
      <c r="G48" s="59">
        <v>0.83216783216783219</v>
      </c>
      <c r="H48" s="37">
        <v>3.0441176470588234</v>
      </c>
      <c r="I48" s="84" t="s">
        <v>29</v>
      </c>
      <c r="J48" s="38" t="s">
        <v>29</v>
      </c>
      <c r="K48" s="92" t="s">
        <v>29</v>
      </c>
      <c r="L48" s="38" t="s">
        <v>29</v>
      </c>
      <c r="M48" s="92" t="s">
        <v>29</v>
      </c>
      <c r="N48" s="91" t="s">
        <v>29</v>
      </c>
      <c r="O48" s="84" t="s">
        <v>29</v>
      </c>
      <c r="P48" s="38" t="s">
        <v>29</v>
      </c>
      <c r="Q48" s="92" t="s">
        <v>29</v>
      </c>
      <c r="R48" s="38" t="s">
        <v>29</v>
      </c>
      <c r="S48" s="92" t="s">
        <v>29</v>
      </c>
      <c r="T48" s="91" t="s">
        <v>29</v>
      </c>
    </row>
    <row r="49" spans="1:20" x14ac:dyDescent="0.25">
      <c r="A49" s="156"/>
      <c r="B49" s="35" t="s">
        <v>94</v>
      </c>
      <c r="C49" s="81">
        <v>111</v>
      </c>
      <c r="D49" s="36">
        <v>100</v>
      </c>
      <c r="E49" s="59">
        <v>0.90090090090090091</v>
      </c>
      <c r="F49" s="36">
        <v>88</v>
      </c>
      <c r="G49" s="59">
        <v>0.7927927927927928</v>
      </c>
      <c r="H49" s="37">
        <v>3.1615384615384614</v>
      </c>
      <c r="I49" s="84" t="s">
        <v>29</v>
      </c>
      <c r="J49" s="38" t="s">
        <v>29</v>
      </c>
      <c r="K49" s="92" t="s">
        <v>29</v>
      </c>
      <c r="L49" s="38" t="s">
        <v>29</v>
      </c>
      <c r="M49" s="92" t="s">
        <v>29</v>
      </c>
      <c r="N49" s="91" t="s">
        <v>29</v>
      </c>
      <c r="O49" s="84" t="s">
        <v>29</v>
      </c>
      <c r="P49" s="38" t="s">
        <v>29</v>
      </c>
      <c r="Q49" s="92" t="s">
        <v>29</v>
      </c>
      <c r="R49" s="38" t="s">
        <v>29</v>
      </c>
      <c r="S49" s="92" t="s">
        <v>29</v>
      </c>
      <c r="T49" s="91" t="s">
        <v>29</v>
      </c>
    </row>
    <row r="50" spans="1:20" x14ac:dyDescent="0.25">
      <c r="A50" s="156"/>
      <c r="B50" s="35" t="s">
        <v>95</v>
      </c>
      <c r="C50" s="81">
        <v>67</v>
      </c>
      <c r="D50" s="36">
        <v>55</v>
      </c>
      <c r="E50" s="59">
        <v>0.82089552238805974</v>
      </c>
      <c r="F50" s="36">
        <v>48</v>
      </c>
      <c r="G50" s="59">
        <v>0.71641791044776115</v>
      </c>
      <c r="H50" s="37">
        <v>2.6349999999999998</v>
      </c>
      <c r="I50" s="84" t="s">
        <v>29</v>
      </c>
      <c r="J50" s="38" t="s">
        <v>29</v>
      </c>
      <c r="K50" s="92" t="s">
        <v>29</v>
      </c>
      <c r="L50" s="38" t="s">
        <v>29</v>
      </c>
      <c r="M50" s="92" t="s">
        <v>29</v>
      </c>
      <c r="N50" s="91" t="s">
        <v>29</v>
      </c>
      <c r="O50" s="84" t="s">
        <v>29</v>
      </c>
      <c r="P50" s="38" t="s">
        <v>29</v>
      </c>
      <c r="Q50" s="92" t="s">
        <v>29</v>
      </c>
      <c r="R50" s="38" t="s">
        <v>29</v>
      </c>
      <c r="S50" s="92" t="s">
        <v>29</v>
      </c>
      <c r="T50" s="91" t="s">
        <v>29</v>
      </c>
    </row>
    <row r="51" spans="1:20" s="72" customFormat="1" x14ac:dyDescent="0.25">
      <c r="A51" s="157"/>
      <c r="B51" s="73" t="s">
        <v>27</v>
      </c>
      <c r="C51" s="82">
        <f>IFERROR(SUM(C46:C50), "--")</f>
        <v>537</v>
      </c>
      <c r="D51" s="74">
        <f>IFERROR(SUM(D46:D50), "--")</f>
        <v>478</v>
      </c>
      <c r="E51" s="75">
        <f>IFERROR(D51/C51, "--")</f>
        <v>0.8901303538175046</v>
      </c>
      <c r="F51" s="74">
        <f>IFERROR(SUM(F46:F50), "--")</f>
        <v>441</v>
      </c>
      <c r="G51" s="75">
        <f>IFERROR(F51/C51, "--")</f>
        <v>0.82122905027932958</v>
      </c>
      <c r="H51" s="76" t="s">
        <v>29</v>
      </c>
      <c r="I51" s="82">
        <f>IFERROR(SUM(I46:I50), "--")</f>
        <v>0</v>
      </c>
      <c r="J51" s="74">
        <f>IFERROR(SUM(J46:J50), "--")</f>
        <v>0</v>
      </c>
      <c r="K51" s="75" t="str">
        <f>IFERROR(J51/I51, "--")</f>
        <v>--</v>
      </c>
      <c r="L51" s="74">
        <f>IFERROR(SUM(L46:L50), "--")</f>
        <v>0</v>
      </c>
      <c r="M51" s="75" t="str">
        <f>IFERROR(L51/I51, "--")</f>
        <v>--</v>
      </c>
      <c r="N51" s="76" t="s">
        <v>29</v>
      </c>
      <c r="O51" s="82">
        <f>IFERROR(SUM(O46:O50), "--")</f>
        <v>0</v>
      </c>
      <c r="P51" s="74">
        <f>IFERROR(SUM(P46:P50), "--")</f>
        <v>0</v>
      </c>
      <c r="Q51" s="75" t="str">
        <f>IFERROR(P51/O51, "--")</f>
        <v>--</v>
      </c>
      <c r="R51" s="74">
        <f>IFERROR(SUM(R46:R50), "--")</f>
        <v>0</v>
      </c>
      <c r="S51" s="75" t="str">
        <f>IFERROR(R51/O51, "--")</f>
        <v>--</v>
      </c>
      <c r="T51" s="76" t="s">
        <v>29</v>
      </c>
    </row>
    <row r="52" spans="1:20" ht="15" customHeight="1" x14ac:dyDescent="0.25">
      <c r="A52" s="183" t="s">
        <v>39</v>
      </c>
      <c r="B52" s="77" t="s">
        <v>91</v>
      </c>
      <c r="C52" s="79">
        <v>13</v>
      </c>
      <c r="D52" s="33">
        <v>12</v>
      </c>
      <c r="E52" s="28">
        <v>0.92307692307692313</v>
      </c>
      <c r="F52" s="33">
        <v>11</v>
      </c>
      <c r="G52" s="28">
        <v>0.84615384615384615</v>
      </c>
      <c r="H52" s="34">
        <v>4</v>
      </c>
      <c r="I52" s="119" t="s">
        <v>29</v>
      </c>
      <c r="J52" s="120" t="s">
        <v>29</v>
      </c>
      <c r="K52" s="31" t="s">
        <v>29</v>
      </c>
      <c r="L52" s="120" t="s">
        <v>29</v>
      </c>
      <c r="M52" s="31" t="s">
        <v>29</v>
      </c>
      <c r="N52" s="121" t="s">
        <v>29</v>
      </c>
      <c r="O52" s="119" t="s">
        <v>29</v>
      </c>
      <c r="P52" s="120" t="s">
        <v>29</v>
      </c>
      <c r="Q52" s="31" t="s">
        <v>29</v>
      </c>
      <c r="R52" s="120" t="s">
        <v>29</v>
      </c>
      <c r="S52" s="31" t="s">
        <v>29</v>
      </c>
      <c r="T52" s="121" t="s">
        <v>29</v>
      </c>
    </row>
    <row r="53" spans="1:20" x14ac:dyDescent="0.25">
      <c r="A53" s="184"/>
      <c r="B53" s="77" t="s">
        <v>92</v>
      </c>
      <c r="C53" s="79">
        <v>9</v>
      </c>
      <c r="D53" s="33">
        <v>9</v>
      </c>
      <c r="E53" s="28">
        <v>1</v>
      </c>
      <c r="F53" s="33">
        <v>8</v>
      </c>
      <c r="G53" s="28">
        <v>0.88888888888888884</v>
      </c>
      <c r="H53" s="34">
        <v>1.7666666666666666</v>
      </c>
      <c r="I53" s="119" t="s">
        <v>29</v>
      </c>
      <c r="J53" s="120" t="s">
        <v>29</v>
      </c>
      <c r="K53" s="31" t="s">
        <v>29</v>
      </c>
      <c r="L53" s="120" t="s">
        <v>29</v>
      </c>
      <c r="M53" s="31" t="s">
        <v>29</v>
      </c>
      <c r="N53" s="121" t="s">
        <v>29</v>
      </c>
      <c r="O53" s="119" t="s">
        <v>29</v>
      </c>
      <c r="P53" s="120" t="s">
        <v>29</v>
      </c>
      <c r="Q53" s="31" t="s">
        <v>29</v>
      </c>
      <c r="R53" s="120" t="s">
        <v>29</v>
      </c>
      <c r="S53" s="31" t="s">
        <v>29</v>
      </c>
      <c r="T53" s="121" t="s">
        <v>29</v>
      </c>
    </row>
    <row r="54" spans="1:20" x14ac:dyDescent="0.25">
      <c r="A54" s="184"/>
      <c r="B54" s="77" t="s">
        <v>93</v>
      </c>
      <c r="C54" s="79">
        <v>12</v>
      </c>
      <c r="D54" s="33">
        <v>11</v>
      </c>
      <c r="E54" s="28">
        <v>0.91666666666666663</v>
      </c>
      <c r="F54" s="33">
        <v>11</v>
      </c>
      <c r="G54" s="28">
        <v>0.91666666666666663</v>
      </c>
      <c r="H54" s="34">
        <v>2.7833333333333332</v>
      </c>
      <c r="I54" s="119" t="s">
        <v>29</v>
      </c>
      <c r="J54" s="120" t="s">
        <v>29</v>
      </c>
      <c r="K54" s="31" t="s">
        <v>29</v>
      </c>
      <c r="L54" s="120" t="s">
        <v>29</v>
      </c>
      <c r="M54" s="31" t="s">
        <v>29</v>
      </c>
      <c r="N54" s="121" t="s">
        <v>29</v>
      </c>
      <c r="O54" s="119" t="s">
        <v>29</v>
      </c>
      <c r="P54" s="120" t="s">
        <v>29</v>
      </c>
      <c r="Q54" s="31" t="s">
        <v>29</v>
      </c>
      <c r="R54" s="120" t="s">
        <v>29</v>
      </c>
      <c r="S54" s="31" t="s">
        <v>29</v>
      </c>
      <c r="T54" s="121" t="s">
        <v>29</v>
      </c>
    </row>
    <row r="55" spans="1:20" x14ac:dyDescent="0.25">
      <c r="A55" s="184"/>
      <c r="B55" s="77" t="s">
        <v>94</v>
      </c>
      <c r="C55" s="79">
        <v>13</v>
      </c>
      <c r="D55" s="33">
        <v>9</v>
      </c>
      <c r="E55" s="28">
        <v>0.69230769230769229</v>
      </c>
      <c r="F55" s="33">
        <v>8</v>
      </c>
      <c r="G55" s="28">
        <v>0.61538461538461542</v>
      </c>
      <c r="H55" s="34">
        <v>2.8250000000000002</v>
      </c>
      <c r="I55" s="119" t="s">
        <v>29</v>
      </c>
      <c r="J55" s="120" t="s">
        <v>29</v>
      </c>
      <c r="K55" s="31" t="s">
        <v>29</v>
      </c>
      <c r="L55" s="120" t="s">
        <v>29</v>
      </c>
      <c r="M55" s="31" t="s">
        <v>29</v>
      </c>
      <c r="N55" s="121" t="s">
        <v>29</v>
      </c>
      <c r="O55" s="119" t="s">
        <v>29</v>
      </c>
      <c r="P55" s="120" t="s">
        <v>29</v>
      </c>
      <c r="Q55" s="31" t="s">
        <v>29</v>
      </c>
      <c r="R55" s="120" t="s">
        <v>29</v>
      </c>
      <c r="S55" s="31" t="s">
        <v>29</v>
      </c>
      <c r="T55" s="121" t="s">
        <v>29</v>
      </c>
    </row>
    <row r="56" spans="1:20" x14ac:dyDescent="0.25">
      <c r="A56" s="184"/>
      <c r="B56" s="77" t="s">
        <v>95</v>
      </c>
      <c r="C56" s="79">
        <v>9</v>
      </c>
      <c r="D56" s="33">
        <v>7</v>
      </c>
      <c r="E56" s="28">
        <v>0.77777777777777779</v>
      </c>
      <c r="F56" s="33">
        <v>6</v>
      </c>
      <c r="G56" s="28">
        <v>0.66666666666666663</v>
      </c>
      <c r="H56" s="34">
        <v>2</v>
      </c>
      <c r="I56" s="119" t="s">
        <v>29</v>
      </c>
      <c r="J56" s="120" t="s">
        <v>29</v>
      </c>
      <c r="K56" s="31" t="s">
        <v>29</v>
      </c>
      <c r="L56" s="120" t="s">
        <v>29</v>
      </c>
      <c r="M56" s="31" t="s">
        <v>29</v>
      </c>
      <c r="N56" s="121" t="s">
        <v>29</v>
      </c>
      <c r="O56" s="119" t="s">
        <v>29</v>
      </c>
      <c r="P56" s="120" t="s">
        <v>29</v>
      </c>
      <c r="Q56" s="31" t="s">
        <v>29</v>
      </c>
      <c r="R56" s="120" t="s">
        <v>29</v>
      </c>
      <c r="S56" s="31" t="s">
        <v>29</v>
      </c>
      <c r="T56" s="121" t="s">
        <v>29</v>
      </c>
    </row>
    <row r="57" spans="1:20" s="72" customFormat="1" x14ac:dyDescent="0.25">
      <c r="A57" s="185"/>
      <c r="B57" s="78" t="s">
        <v>27</v>
      </c>
      <c r="C57" s="83">
        <f>IFERROR(SUM(C52:C56), "--")</f>
        <v>56</v>
      </c>
      <c r="D57" s="78">
        <f>IFERROR(SUM(D52:D56), "--")</f>
        <v>48</v>
      </c>
      <c r="E57" s="69">
        <f>IFERROR(D57/C57, "--")</f>
        <v>0.8571428571428571</v>
      </c>
      <c r="F57" s="78">
        <f>IFERROR(SUM(F52:F56), "--")</f>
        <v>44</v>
      </c>
      <c r="G57" s="69">
        <f>IFERROR(F57/C57, "--")</f>
        <v>0.7857142857142857</v>
      </c>
      <c r="H57" s="71" t="s">
        <v>29</v>
      </c>
      <c r="I57" s="80">
        <f>IFERROR(SUM(I52:I56), "--")</f>
        <v>0</v>
      </c>
      <c r="J57" s="68">
        <f>IFERROR(SUM(J52:J56), "--")</f>
        <v>0</v>
      </c>
      <c r="K57" s="69" t="str">
        <f>IFERROR(J57/I57, "--")</f>
        <v>--</v>
      </c>
      <c r="L57" s="68">
        <f>IFERROR(SUM(L52:L56), "--")</f>
        <v>0</v>
      </c>
      <c r="M57" s="69" t="str">
        <f>IFERROR(L57/I57, "--")</f>
        <v>--</v>
      </c>
      <c r="N57" s="71" t="s">
        <v>29</v>
      </c>
      <c r="O57" s="80">
        <f>IFERROR(SUM(O52:O56), "--")</f>
        <v>0</v>
      </c>
      <c r="P57" s="68">
        <f>IFERROR(SUM(P52:P56), "--")</f>
        <v>0</v>
      </c>
      <c r="Q57" s="69" t="str">
        <f>IFERROR(P57/O57, "--")</f>
        <v>--</v>
      </c>
      <c r="R57" s="68">
        <f>IFERROR(SUM(R52:R56), "--")</f>
        <v>0</v>
      </c>
      <c r="S57" s="69" t="str">
        <f>IFERROR(R57/O57, "--")</f>
        <v>--</v>
      </c>
      <c r="T57" s="71"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activeCell="C6" sqref="C6"/>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49</v>
      </c>
      <c r="C3" s="44">
        <v>5747.5426500000003</v>
      </c>
      <c r="D3" s="45">
        <v>349.18242102065619</v>
      </c>
      <c r="E3" s="44">
        <v>191.584755</v>
      </c>
      <c r="F3" s="44">
        <v>16.459999999999997</v>
      </c>
      <c r="G3" s="46">
        <v>13.960999999999997</v>
      </c>
      <c r="H3" s="45">
        <v>11.639414034021874</v>
      </c>
      <c r="I3" s="43">
        <v>1146</v>
      </c>
      <c r="J3" s="43">
        <v>1206</v>
      </c>
      <c r="K3" s="47">
        <v>0.95024875621890548</v>
      </c>
    </row>
    <row r="4" spans="1:11" x14ac:dyDescent="0.25">
      <c r="A4" s="21" t="s">
        <v>92</v>
      </c>
      <c r="B4" s="43">
        <v>53</v>
      </c>
      <c r="C4" s="44">
        <v>6998.9999999999982</v>
      </c>
      <c r="D4" s="45">
        <v>377.65882822701627</v>
      </c>
      <c r="E4" s="44">
        <v>233.29999999999995</v>
      </c>
      <c r="F4" s="44">
        <v>18.532599999999992</v>
      </c>
      <c r="G4" s="46">
        <v>14.932799999999991</v>
      </c>
      <c r="H4" s="45">
        <v>12.58862760756721</v>
      </c>
      <c r="I4" s="43">
        <v>1335</v>
      </c>
      <c r="J4" s="43">
        <v>1309</v>
      </c>
      <c r="K4" s="47">
        <v>1.0198624904507256</v>
      </c>
    </row>
    <row r="5" spans="1:11" x14ac:dyDescent="0.25">
      <c r="A5" s="21" t="s">
        <v>93</v>
      </c>
      <c r="B5" s="43">
        <v>63</v>
      </c>
      <c r="C5" s="44">
        <v>7308.0000000000027</v>
      </c>
      <c r="D5" s="45">
        <v>330.43950081389056</v>
      </c>
      <c r="E5" s="44">
        <v>243.60000000000008</v>
      </c>
      <c r="F5" s="44">
        <v>22.115999999999996</v>
      </c>
      <c r="G5" s="46">
        <v>18.549399999999995</v>
      </c>
      <c r="H5" s="45">
        <v>11.014650027129685</v>
      </c>
      <c r="I5" s="43">
        <v>1417</v>
      </c>
      <c r="J5" s="43">
        <v>1562</v>
      </c>
      <c r="K5" s="47">
        <v>0.90717029449423814</v>
      </c>
    </row>
    <row r="6" spans="1:11" x14ac:dyDescent="0.25">
      <c r="A6" s="21" t="s">
        <v>94</v>
      </c>
      <c r="B6" s="43">
        <v>63</v>
      </c>
      <c r="C6" s="44">
        <v>6076.9999799999987</v>
      </c>
      <c r="D6" s="48">
        <v>281.99666726991796</v>
      </c>
      <c r="E6" s="46">
        <v>202.56666599999994</v>
      </c>
      <c r="F6" s="46">
        <v>21.549899999999976</v>
      </c>
      <c r="G6" s="46">
        <v>18.683299999999974</v>
      </c>
      <c r="H6" s="48">
        <v>9.3998889089972657</v>
      </c>
      <c r="I6" s="43">
        <v>1244</v>
      </c>
      <c r="J6" s="43">
        <v>1560</v>
      </c>
      <c r="K6" s="47">
        <v>0.79743589743589749</v>
      </c>
    </row>
    <row r="7" spans="1:11" x14ac:dyDescent="0.25">
      <c r="A7" s="21" t="s">
        <v>95</v>
      </c>
      <c r="B7" s="43">
        <v>48</v>
      </c>
      <c r="C7" s="44">
        <v>3926.4111000000007</v>
      </c>
      <c r="D7" s="45">
        <v>271.72395155709364</v>
      </c>
      <c r="E7" s="44">
        <v>130.88037000000003</v>
      </c>
      <c r="F7" s="44">
        <v>14.44999999999999</v>
      </c>
      <c r="G7" s="46">
        <v>12.29999999999999</v>
      </c>
      <c r="H7" s="45">
        <v>9.0574650519031223</v>
      </c>
      <c r="I7" s="43">
        <v>894</v>
      </c>
      <c r="J7" s="43">
        <v>1191</v>
      </c>
      <c r="K7" s="47">
        <v>0.75062972292191432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2019-11-22T18:26:00Z</dcterms:modified>
</cp:coreProperties>
</file>